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80" windowHeight="9660"/>
  </bookViews>
  <sheets>
    <sheet name="Modello LA 2016" sheetId="1" r:id="rId1"/>
  </sheets>
  <externalReferences>
    <externalReference r:id="rId2"/>
  </externalReferences>
  <definedNames>
    <definedName name="\a">#N/A</definedName>
    <definedName name="\c">#REF!</definedName>
    <definedName name="\e">#REF!</definedName>
    <definedName name="\m">#REF!</definedName>
    <definedName name="\q">#REF!</definedName>
    <definedName name="\s">#REF!</definedName>
    <definedName name="\u">#REF!</definedName>
    <definedName name="_xlnm.Print_Area" localSheetId="0">'Modello LA 2016'!$A$1:$N$64</definedName>
    <definedName name="_xlnm.Print_Area">#REF!</definedName>
    <definedName name="AREA_STAMPA_MI">#REF!</definedName>
    <definedName name="bd_tot_fp">#REF!</definedName>
    <definedName name="EF">#REF!</definedName>
    <definedName name="h">#REF!</definedName>
    <definedName name="IIItr_tot_fp">#REF!</definedName>
    <definedName name="IItr_tot_fp">#REF!</definedName>
    <definedName name="Itr_tot_fp">#REF!</definedName>
    <definedName name="M">#REF!</definedName>
    <definedName name="MN">#REF!</definedName>
    <definedName name="RIELAB.">#REF!</definedName>
    <definedName name="_xlnm.Print_Titles">#REF!</definedName>
    <definedName name="Titoli_stampa_old">'[1]COA01 RIB'!$A$1:$IV$1</definedName>
  </definedNames>
  <calcPr calcId="145621"/>
</workbook>
</file>

<file path=xl/calcChain.xml><?xml version="1.0" encoding="utf-8"?>
<calcChain xmlns="http://schemas.openxmlformats.org/spreadsheetml/2006/main">
  <c r="M55" i="1" l="1"/>
  <c r="M63" i="1" s="1"/>
  <c r="I55" i="1"/>
  <c r="E55" i="1"/>
  <c r="E63" i="1" s="1"/>
  <c r="H55" i="1"/>
  <c r="H63" i="1" s="1"/>
  <c r="N61" i="1"/>
  <c r="N60" i="1"/>
  <c r="N59" i="1"/>
  <c r="N58" i="1"/>
  <c r="J55" i="1"/>
  <c r="G55" i="1"/>
  <c r="N56" i="1"/>
  <c r="I63" i="1"/>
  <c r="N50" i="1"/>
  <c r="N49" i="1"/>
  <c r="J43" i="1"/>
  <c r="F43" i="1"/>
  <c r="N47" i="1"/>
  <c r="K43" i="1"/>
  <c r="G43" i="1"/>
  <c r="C43" i="1"/>
  <c r="N46" i="1"/>
  <c r="L43" i="1"/>
  <c r="H43" i="1"/>
  <c r="D43" i="1"/>
  <c r="N45" i="1"/>
  <c r="N44" i="1"/>
  <c r="B43" i="1"/>
  <c r="N42" i="1"/>
  <c r="N41" i="1"/>
  <c r="N40" i="1"/>
  <c r="J36" i="1"/>
  <c r="F36" i="1"/>
  <c r="B36" i="1"/>
  <c r="K36" i="1"/>
  <c r="G36" i="1"/>
  <c r="C36" i="1"/>
  <c r="L36" i="1"/>
  <c r="H36" i="1"/>
  <c r="D36" i="1"/>
  <c r="M36" i="1"/>
  <c r="I36" i="1"/>
  <c r="E36" i="1"/>
  <c r="B27" i="1"/>
  <c r="N32" i="1"/>
  <c r="N31" i="1"/>
  <c r="L27" i="1"/>
  <c r="H27" i="1"/>
  <c r="D27" i="1"/>
  <c r="M27" i="1"/>
  <c r="I27" i="1"/>
  <c r="E27" i="1"/>
  <c r="J27" i="1"/>
  <c r="F27" i="1"/>
  <c r="L22" i="1"/>
  <c r="H22" i="1"/>
  <c r="D22" i="1"/>
  <c r="M22" i="1"/>
  <c r="I22" i="1"/>
  <c r="E22" i="1"/>
  <c r="J22" i="1"/>
  <c r="F22" i="1"/>
  <c r="B22" i="1"/>
  <c r="K22" i="1"/>
  <c r="G22" i="1"/>
  <c r="C22" i="1"/>
  <c r="M18" i="1"/>
  <c r="I18" i="1"/>
  <c r="E18" i="1"/>
  <c r="N20" i="1"/>
  <c r="K18" i="1"/>
  <c r="J18" i="1"/>
  <c r="F18" i="1"/>
  <c r="C18" i="1"/>
  <c r="B18" i="1"/>
  <c r="L18" i="1"/>
  <c r="H18" i="1"/>
  <c r="G18" i="1"/>
  <c r="D18" i="1"/>
  <c r="M14" i="1"/>
  <c r="I14" i="1"/>
  <c r="E14" i="1"/>
  <c r="N16" i="1"/>
  <c r="J14" i="1"/>
  <c r="F14" i="1"/>
  <c r="B14" i="1"/>
  <c r="L14" i="1"/>
  <c r="H14" i="1"/>
  <c r="G14" i="1"/>
  <c r="D14" i="1"/>
  <c r="L51" i="1"/>
  <c r="H51" i="1"/>
  <c r="D51" i="1"/>
  <c r="N9" i="1"/>
  <c r="M10" i="1"/>
  <c r="I10" i="1"/>
  <c r="E10" i="1"/>
  <c r="N6" i="1"/>
  <c r="J10" i="1"/>
  <c r="F10" i="1"/>
  <c r="N5" i="1"/>
  <c r="K10" i="1"/>
  <c r="G10" i="1"/>
  <c r="C10" i="1"/>
  <c r="N4" i="1"/>
  <c r="N18" i="1" l="1"/>
  <c r="N19" i="1"/>
  <c r="I51" i="1"/>
  <c r="I64" i="1" s="1"/>
  <c r="K51" i="1"/>
  <c r="B10" i="1"/>
  <c r="C27" i="1"/>
  <c r="G27" i="1"/>
  <c r="K27" i="1"/>
  <c r="N33" i="1"/>
  <c r="N34" i="1"/>
  <c r="N35" i="1"/>
  <c r="N37" i="1"/>
  <c r="N38" i="1"/>
  <c r="N36" i="1"/>
  <c r="N39" i="1"/>
  <c r="E43" i="1"/>
  <c r="I43" i="1"/>
  <c r="M43" i="1"/>
  <c r="J51" i="1"/>
  <c r="J64" i="1" s="1"/>
  <c r="E51" i="1"/>
  <c r="E64" i="1" s="1"/>
  <c r="G51" i="1"/>
  <c r="N23" i="1"/>
  <c r="N48" i="1"/>
  <c r="B51" i="1"/>
  <c r="J63" i="1"/>
  <c r="N62" i="1"/>
  <c r="N15" i="1"/>
  <c r="M51" i="1"/>
  <c r="M64" i="1" s="1"/>
  <c r="C51" i="1"/>
  <c r="N22" i="1"/>
  <c r="D10" i="1"/>
  <c r="H10" i="1"/>
  <c r="H64" i="1" s="1"/>
  <c r="L10" i="1"/>
  <c r="N7" i="1"/>
  <c r="N8" i="1"/>
  <c r="N13" i="1"/>
  <c r="C14" i="1"/>
  <c r="K14" i="1"/>
  <c r="N17" i="1"/>
  <c r="N21" i="1"/>
  <c r="N24" i="1"/>
  <c r="N25" i="1"/>
  <c r="N26" i="1"/>
  <c r="N28" i="1"/>
  <c r="N29" i="1"/>
  <c r="N30" i="1"/>
  <c r="F51" i="1"/>
  <c r="G63" i="1"/>
  <c r="F55" i="1"/>
  <c r="F63" i="1" s="1"/>
  <c r="N54" i="1"/>
  <c r="C55" i="1"/>
  <c r="C63" i="1" s="1"/>
  <c r="K55" i="1"/>
  <c r="K63" i="1" s="1"/>
  <c r="D55" i="1"/>
  <c r="D63" i="1" s="1"/>
  <c r="L55" i="1"/>
  <c r="L63" i="1" s="1"/>
  <c r="N14" i="1" l="1"/>
  <c r="N27" i="1"/>
  <c r="N43" i="1"/>
  <c r="G64" i="1"/>
  <c r="N10" i="1"/>
  <c r="F64" i="1"/>
  <c r="K64" i="1"/>
  <c r="D64" i="1"/>
  <c r="L64" i="1"/>
  <c r="C64" i="1"/>
  <c r="B55" i="1"/>
  <c r="N57" i="1"/>
  <c r="N51" i="1"/>
  <c r="N55" i="1" l="1"/>
  <c r="N63" i="1" s="1"/>
  <c r="N64" i="1" s="1"/>
  <c r="B63" i="1"/>
  <c r="B64" i="1" s="1"/>
</calcChain>
</file>

<file path=xl/sharedStrings.xml><?xml version="1.0" encoding="utf-8"?>
<sst xmlns="http://schemas.openxmlformats.org/spreadsheetml/2006/main" count="76" uniqueCount="65">
  <si>
    <t>Consumi e manutenzioni di esercizio</t>
  </si>
  <si>
    <t>Costi per acquisti di servizi</t>
  </si>
  <si>
    <t>Pers. ruolo sanitario</t>
  </si>
  <si>
    <t>Pers. ruolo profess.</t>
  </si>
  <si>
    <t>Pers. ruolo tecnico</t>
  </si>
  <si>
    <t>Pers. ruolo amminis.</t>
  </si>
  <si>
    <t>Ammortamenti</t>
  </si>
  <si>
    <t>Sopravvenienze/insussistenze</t>
  </si>
  <si>
    <t>Altri costi</t>
  </si>
  <si>
    <t>Totale</t>
  </si>
  <si>
    <t>modello ministeriale LA: anno 2016</t>
  </si>
  <si>
    <t>sanitari</t>
  </si>
  <si>
    <t>non sanitari</t>
  </si>
  <si>
    <t>prestazioni sanitarie</t>
  </si>
  <si>
    <t>serv. san. per erog.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</si>
  <si>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</si>
  <si>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</si>
  <si>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</si>
  <si>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</si>
  <si>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</si>
  <si>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</si>
  <si>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</si>
  <si>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</si>
  <si>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TOTALE ASS. SAN. COLLETTIVA IN AMBIENTE DI VITA E DI LAVORO</t>
  </si>
  <si>
    <t>Assistenza distrettuale</t>
  </si>
  <si>
    <t>Guardia medica</t>
  </si>
  <si>
    <t>Medicina generale</t>
  </si>
  <si>
    <t>Medicina generica</t>
  </si>
  <si>
    <t>Pediatria di libera scelta</t>
  </si>
  <si>
    <t>Emergenza sanitaria territoriale</t>
  </si>
  <si>
    <t>Assistenza farmaceutica</t>
  </si>
  <si>
    <t>assistenza farmceutica erogata tramite le farmacie convenzionate</t>
  </si>
  <si>
    <t>altre forme di erogazione dell'assistenza farmaceutica</t>
  </si>
  <si>
    <t>Assistenza integrativa</t>
  </si>
  <si>
    <t>Assistenza specialistica</t>
  </si>
  <si>
    <t>Attività clinica</t>
  </si>
  <si>
    <t>Attività di laboratorio (compresa Ricerca)</t>
  </si>
  <si>
    <t>Attività di diagnostica strumentale e per immagini</t>
  </si>
  <si>
    <t>Assistenza protesica</t>
  </si>
  <si>
    <t>Assistenza territoriale, ambulatoriale e domiciliare</t>
  </si>
  <si>
    <t>Assistenza programmata a domicilio</t>
  </si>
  <si>
    <t>Assistenza alle donne, famiglia, coppie</t>
  </si>
  <si>
    <t>Assistenza psichiatrica</t>
  </si>
  <si>
    <t>Assistenza riabilitativa ai disabili</t>
  </si>
  <si>
    <t>Assistenza ai tossicodipendenti</t>
  </si>
  <si>
    <t>Assistenza agli anziani</t>
  </si>
  <si>
    <t>Assistenza ai malati terminali</t>
  </si>
  <si>
    <t>Assistenza a persone affette da HIV</t>
  </si>
  <si>
    <t>Assistenza territoriale semiresidenziale</t>
  </si>
  <si>
    <t>Assistenza territoriale residenziale</t>
  </si>
  <si>
    <t xml:space="preserve">Assistenza ai tossicodipendenti </t>
  </si>
  <si>
    <t>Assistenza idrotermale</t>
  </si>
  <si>
    <t>TOTALE ASSISTENZA DISTRETTUALE</t>
  </si>
  <si>
    <t>Assistenza ospedaliera</t>
  </si>
  <si>
    <t>Attività di pronto soccorso</t>
  </si>
  <si>
    <t>Ass. ospedaliera per acuti</t>
  </si>
  <si>
    <t>in Day Hospital e Day Surgery</t>
  </si>
  <si>
    <t>in degenza ordinaria (compresa Ricerca)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</si>
  <si>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</si>
  <si>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</si>
  <si>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</si>
  <si>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</si>
  <si>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</si>
  <si>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 ASSISTENZA OSPEDALIERA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</si>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</sst>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[$€]\ * #,##0.00_-;\-[$€]\ * #,##0.00_-;_-[$€]\ * &quot;-&quot;??_-;_-@_-"/>
    <numFmt numFmtId="166" formatCode="_ * #,##0_ ;_ * \-#,##0_ ;_ * &quot;-&quot;_ ;_ @_ "/>
    <numFmt numFmtId="167" formatCode="_ &quot;L.&quot;\ * #,##0_ ;_ &quot;L.&quot;\ * \-#,##0_ ;_ &quot;L.&quot;\ * &quot;-&quot;_ ;_ @_ 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7">
    <xf numFmtId="0" fontId="0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0" fillId="6" borderId="12">
      <alignment vertical="center"/>
    </xf>
    <xf numFmtId="49" fontId="1" fillId="7" borderId="12">
      <alignment vertical="center"/>
    </xf>
    <xf numFmtId="167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Border="1" applyProtection="1"/>
    <xf numFmtId="3" fontId="2" fillId="0" borderId="1" xfId="0" applyNumberFormat="1" applyFont="1" applyBorder="1" applyAlignment="1" applyProtection="1">
      <alignment horizontal="centerContinuous" vertical="center" wrapText="1"/>
    </xf>
    <xf numFmtId="3" fontId="2" fillId="0" borderId="2" xfId="0" applyNumberFormat="1" applyFont="1" applyBorder="1" applyAlignment="1" applyProtection="1">
      <alignment horizontal="centerContinuous" vertical="center" wrapText="1"/>
    </xf>
    <xf numFmtId="3" fontId="2" fillId="0" borderId="3" xfId="0" applyNumberFormat="1" applyFont="1" applyBorder="1" applyAlignment="1" applyProtection="1">
      <alignment horizontal="centerContinuous" vertical="center" wrapText="1"/>
    </xf>
    <xf numFmtId="3" fontId="0" fillId="0" borderId="0" xfId="0" applyNumberFormat="1" applyBorder="1" applyProtection="1"/>
    <xf numFmtId="0" fontId="3" fillId="0" borderId="0" xfId="0" applyFont="1" applyFill="1" applyBorder="1" applyAlignment="1" applyProtection="1">
      <alignment vertical="center"/>
    </xf>
    <xf numFmtId="3" fontId="2" fillId="0" borderId="5" xfId="0" applyNumberFormat="1" applyFont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Protection="1"/>
    <xf numFmtId="3" fontId="5" fillId="0" borderId="3" xfId="0" applyNumberFormat="1" applyFont="1" applyFill="1" applyBorder="1" applyAlignment="1" applyProtection="1">
      <alignment horizontal="left"/>
    </xf>
    <xf numFmtId="3" fontId="5" fillId="0" borderId="7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ill="1" applyBorder="1" applyProtection="1"/>
    <xf numFmtId="0" fontId="2" fillId="0" borderId="4" xfId="0" applyFont="1" applyBorder="1" applyAlignment="1" applyProtection="1">
      <alignment horizontal="left" indent="1"/>
    </xf>
    <xf numFmtId="41" fontId="2" fillId="0" borderId="4" xfId="1" applyNumberFormat="1" applyFont="1" applyBorder="1" applyProtection="1"/>
    <xf numFmtId="41" fontId="2" fillId="0" borderId="4" xfId="1" applyNumberFormat="1" applyFont="1" applyFill="1" applyBorder="1" applyProtection="1"/>
    <xf numFmtId="0" fontId="4" fillId="0" borderId="4" xfId="0" applyFont="1" applyBorder="1" applyAlignment="1" applyProtection="1">
      <alignment horizontal="right"/>
    </xf>
    <xf numFmtId="41" fontId="4" fillId="0" borderId="4" xfId="1" applyNumberFormat="1" applyFont="1" applyFill="1" applyBorder="1" applyProtection="1"/>
    <xf numFmtId="0" fontId="2" fillId="0" borderId="0" xfId="0" applyFont="1" applyAlignment="1" applyProtection="1">
      <alignment horizontal="left" indent="1"/>
    </xf>
    <xf numFmtId="41" fontId="5" fillId="0" borderId="8" xfId="1" applyNumberFormat="1" applyFont="1" applyFill="1" applyBorder="1" applyAlignment="1" applyProtection="1">
      <alignment horizontal="left"/>
    </xf>
    <xf numFmtId="41" fontId="5" fillId="0" borderId="0" xfId="1" applyNumberFormat="1" applyFont="1" applyFill="1" applyBorder="1" applyAlignment="1" applyProtection="1">
      <alignment horizontal="left"/>
    </xf>
    <xf numFmtId="0" fontId="0" fillId="0" borderId="7" xfId="0" applyBorder="1"/>
    <xf numFmtId="3" fontId="1" fillId="0" borderId="0" xfId="0" applyNumberFormat="1" applyFont="1" applyBorder="1" applyProtection="1"/>
    <xf numFmtId="0" fontId="2" fillId="3" borderId="4" xfId="0" applyFont="1" applyFill="1" applyBorder="1" applyProtection="1"/>
    <xf numFmtId="41" fontId="2" fillId="3" borderId="2" xfId="1" applyNumberFormat="1" applyFont="1" applyFill="1" applyBorder="1" applyProtection="1"/>
    <xf numFmtId="41" fontId="2" fillId="3" borderId="4" xfId="1" applyNumberFormat="1" applyFont="1" applyFill="1" applyBorder="1" applyProtection="1"/>
    <xf numFmtId="3" fontId="1" fillId="0" borderId="0" xfId="0" applyNumberFormat="1" applyFont="1" applyFill="1" applyBorder="1" applyProtection="1"/>
    <xf numFmtId="0" fontId="2" fillId="0" borderId="4" xfId="0" applyFont="1" applyFill="1" applyBorder="1" applyProtection="1"/>
    <xf numFmtId="0" fontId="2" fillId="4" borderId="4" xfId="0" applyFont="1" applyFill="1" applyBorder="1" applyAlignment="1" applyProtection="1">
      <alignment horizontal="left" indent="1"/>
    </xf>
    <xf numFmtId="41" fontId="6" fillId="4" borderId="4" xfId="1" applyNumberFormat="1" applyFont="1" applyFill="1" applyBorder="1" applyProtection="1"/>
    <xf numFmtId="41" fontId="2" fillId="4" borderId="4" xfId="1" applyNumberFormat="1" applyFont="1" applyFill="1" applyBorder="1" applyProtection="1"/>
    <xf numFmtId="0" fontId="2" fillId="0" borderId="4" xfId="0" applyFont="1" applyFill="1" applyBorder="1" applyAlignment="1" applyProtection="1">
      <alignment horizontal="left" indent="1"/>
    </xf>
    <xf numFmtId="3" fontId="7" fillId="0" borderId="0" xfId="0" applyNumberFormat="1" applyFont="1" applyBorder="1" applyProtection="1"/>
    <xf numFmtId="41" fontId="4" fillId="0" borderId="4" xfId="1" applyFont="1" applyBorder="1" applyProtection="1"/>
    <xf numFmtId="41" fontId="4" fillId="0" borderId="4" xfId="1" applyNumberFormat="1" applyFont="1" applyBorder="1" applyProtection="1"/>
    <xf numFmtId="0" fontId="4" fillId="0" borderId="0" xfId="0" applyFont="1" applyAlignment="1" applyProtection="1">
      <alignment horizontal="right"/>
    </xf>
    <xf numFmtId="3" fontId="2" fillId="0" borderId="0" xfId="0" applyNumberFormat="1" applyFont="1" applyProtection="1"/>
    <xf numFmtId="0" fontId="2" fillId="0" borderId="4" xfId="0" applyFont="1" applyBorder="1" applyProtection="1"/>
    <xf numFmtId="0" fontId="4" fillId="0" borderId="5" xfId="0" applyFont="1" applyBorder="1" applyAlignment="1" applyProtection="1">
      <alignment horizontal="right"/>
    </xf>
    <xf numFmtId="41" fontId="4" fillId="0" borderId="5" xfId="1" applyFont="1" applyBorder="1" applyProtection="1"/>
    <xf numFmtId="0" fontId="7" fillId="0" borderId="9" xfId="0" applyFont="1" applyFill="1" applyBorder="1" applyAlignment="1" applyProtection="1">
      <alignment horizontal="right"/>
    </xf>
    <xf numFmtId="41" fontId="7" fillId="0" borderId="10" xfId="1" applyFont="1" applyBorder="1" applyProtection="1"/>
    <xf numFmtId="41" fontId="7" fillId="5" borderId="11" xfId="1" applyFont="1" applyFill="1" applyBorder="1" applyProtection="1"/>
    <xf numFmtId="0" fontId="2" fillId="0" borderId="0" xfId="0" applyFont="1" applyProtection="1"/>
    <xf numFmtId="3" fontId="5" fillId="0" borderId="0" xfId="0" applyNumberFormat="1" applyFont="1" applyFill="1" applyBorder="1" applyAlignment="1" applyProtection="1">
      <alignment horizontal="left"/>
    </xf>
    <xf numFmtId="3" fontId="2" fillId="0" borderId="4" xfId="0" applyNumberFormat="1" applyFont="1" applyBorder="1" applyAlignment="1" applyProtection="1">
      <alignment horizontal="center" vertical="center" wrapText="1"/>
    </xf>
    <xf numFmtId="3" fontId="2" fillId="0" borderId="5" xfId="0" applyNumberFormat="1" applyFont="1" applyBorder="1" applyAlignment="1" applyProtection="1">
      <alignment horizontal="center" vertical="center" wrapText="1"/>
    </xf>
    <xf numFmtId="3" fontId="2" fillId="0" borderId="6" xfId="0" applyNumberFormat="1" applyFont="1" applyBorder="1" applyAlignment="1" applyProtection="1">
      <alignment horizontal="center" vertical="center" wrapText="1"/>
    </xf>
  </cellXfs>
  <cellStyles count="17">
    <cellStyle name="Comma [0]_Marilù (v.0.5)" xfId="2"/>
    <cellStyle name="Comma 2" xfId="3"/>
    <cellStyle name="Euro" xfId="4"/>
    <cellStyle name="Migliaia (0)_allegato1r" xfId="5"/>
    <cellStyle name="Migliaia [0]" xfId="1" builtinId="6"/>
    <cellStyle name="Normal 2" xfId="6"/>
    <cellStyle name="Normal_Sheet1" xfId="7"/>
    <cellStyle name="Normale" xfId="0" builtinId="0"/>
    <cellStyle name="Normale 2" xfId="8"/>
    <cellStyle name="Normale 2 2" xfId="9"/>
    <cellStyle name="Normale 3" xfId="10"/>
    <cellStyle name="Percent 2" xfId="11"/>
    <cellStyle name="Percent 3" xfId="12"/>
    <cellStyle name="Percentuale 2" xfId="13"/>
    <cellStyle name="SAS FM Row drillable header" xfId="14"/>
    <cellStyle name="SAS FM Row header" xfId="15"/>
    <cellStyle name="Valuta (0)_allegato1r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G/Archivio/2006/RER06/COA06/IOR%20Modello%20COA01-LA%20AOSP%20completo%20rettifica%20variaz-rimanen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5"/>
      <sheetName val="NO Formazione xCdC"/>
      <sheetName val="RIBxDH"/>
      <sheetName val="3PersStornoAccantonamento"/>
      <sheetName val="2PersScorporoIRAP"/>
      <sheetName val="NO PersScorporoFormazione"/>
      <sheetName val="da spalmare"/>
      <sheetName val="db intermedi"/>
      <sheetName val="pivot intermedi"/>
      <sheetName val="RIB intermedi"/>
      <sheetName val="correzioni MANUALI"/>
      <sheetName val="db finali"/>
      <sheetName val="pivot finali"/>
      <sheetName val="COA01 IOR"/>
      <sheetName val="app4"/>
      <sheetName val="COA01"/>
      <sheetName val="Cucina"/>
      <sheetName val="COA01 con cucina per cdc"/>
      <sheetName val="COA01 RIB"/>
      <sheetName val="Generali"/>
      <sheetName val="Comuni Macro"/>
      <sheetName val="Comuni Area"/>
      <sheetName val="Altri ribaltamenti"/>
      <sheetName val="COA01 Pieno"/>
      <sheetName val="COA LA"/>
      <sheetName val="LA"/>
      <sheetName val="Cfr"/>
      <sheetName val="Allegati "/>
      <sheetName val="CE"/>
      <sheetName val="LA xSIS"/>
      <sheetName val="Allegati x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B1" t="str">
            <v>Importi in migliaia di €</v>
          </cell>
          <cell r="C1" t="str">
            <v>(1)
Medicinali, altri prodotti terapeutici e Gas</v>
          </cell>
          <cell r="D1" t="str">
            <v>(2)
Altri beni sanitari</v>
          </cell>
          <cell r="E1" t="str">
            <v>(3)
Beni non sanitari</v>
          </cell>
          <cell r="F1" t="str">
            <v>(4)
Acquisto di servizi sanitari</v>
          </cell>
          <cell r="G1" t="str">
            <v>(5)
Oneri a rilievo sanitario e rette</v>
          </cell>
          <cell r="H1" t="str">
            <v>(6)
Servizi sanitari assistenziali e riabilitativi</v>
          </cell>
          <cell r="I1" t="str">
            <v>(7)
Altri servizi sanitari</v>
          </cell>
          <cell r="J1" t="str">
            <v xml:space="preserve">(8)
Consulenze, lavoro interinale e collaboraz. sanitarie </v>
          </cell>
          <cell r="K1" t="str">
            <v>(9)
 Formazione</v>
          </cell>
          <cell r="L1" t="str">
            <v>(10)
Manutenzioni</v>
          </cell>
          <cell r="M1" t="str">
            <v xml:space="preserve">(11)
Servizi tecnici </v>
          </cell>
          <cell r="N1" t="str">
            <v>(12)
Affitti, locazioni e noleggi e Leasing</v>
          </cell>
          <cell r="O1" t="str">
            <v>(13)
Service</v>
          </cell>
          <cell r="P1" t="str">
            <v>(14) 
Altri servizi non sanitari / Costi amministrativi</v>
          </cell>
          <cell r="Q1" t="str">
            <v>(15)
Consulenze, lavoro interinale e collaboraz. non sanitarie</v>
          </cell>
          <cell r="R1" t="str">
            <v>(16)
Personale medico e veterinario</v>
          </cell>
          <cell r="S1" t="str">
            <v>(17)
Personale sanitario non medico - dirigente</v>
          </cell>
          <cell r="T1" t="str">
            <v xml:space="preserve">(18)
Personale infermieristico </v>
          </cell>
          <cell r="U1" t="str">
            <v>(19)
Altro personale sanitario non medico - comparto</v>
          </cell>
          <cell r="V1" t="str">
            <v>(20)
Personale professionale</v>
          </cell>
          <cell r="W1" t="str">
            <v>(21)
Personale tecnico</v>
          </cell>
          <cell r="X1" t="str">
            <v>(22)
Personale amministrativo</v>
          </cell>
          <cell r="Y1" t="str">
            <v>(23)
Ammortamenti</v>
          </cell>
          <cell r="Z1" t="str">
            <v>(24)
Sopravvenienze / Insussistenze</v>
          </cell>
          <cell r="AA1" t="str">
            <v>(25)
IRAP</v>
          </cell>
          <cell r="AB1" t="str">
            <v>(26)
Altro</v>
          </cell>
          <cell r="AC1" t="str">
            <v>TOTALE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64"/>
  <sheetViews>
    <sheetView tabSelected="1" zoomScale="90" zoomScaleNormal="90" workbookViewId="0">
      <pane xSplit="1" ySplit="2" topLeftCell="B3" activePane="bottomRight" state="frozen"/>
      <selection activeCell="Q29" sqref="Q29"/>
      <selection pane="topRight" activeCell="Q29" sqref="Q29"/>
      <selection pane="bottomLeft" activeCell="Q29" sqref="Q29"/>
      <selection pane="bottomRight"/>
    </sheetView>
  </sheetViews>
  <sheetFormatPr defaultRowHeight="12.75" x14ac:dyDescent="0.2"/>
  <cols>
    <col min="1" max="1" width="45.42578125" style="44" customWidth="1"/>
    <col min="2" max="13" width="9.5703125" style="37" customWidth="1"/>
    <col min="14" max="14" width="11.140625" style="37" customWidth="1"/>
    <col min="15" max="16384" width="9.140625" style="5"/>
  </cols>
  <sheetData>
    <row r="1" spans="1:252" ht="22.5" x14ac:dyDescent="0.2">
      <c r="A1" s="1"/>
      <c r="B1" s="2" t="s">
        <v>0</v>
      </c>
      <c r="C1" s="3"/>
      <c r="D1" s="2" t="s">
        <v>1</v>
      </c>
      <c r="E1" s="4"/>
      <c r="F1" s="3"/>
      <c r="G1" s="46" t="s">
        <v>2</v>
      </c>
      <c r="H1" s="46" t="s">
        <v>3</v>
      </c>
      <c r="I1" s="46" t="s">
        <v>4</v>
      </c>
      <c r="J1" s="46" t="s">
        <v>5</v>
      </c>
      <c r="K1" s="46" t="s">
        <v>6</v>
      </c>
      <c r="L1" s="46" t="s">
        <v>7</v>
      </c>
      <c r="M1" s="47" t="s">
        <v>8</v>
      </c>
      <c r="N1" s="47" t="s">
        <v>9</v>
      </c>
    </row>
    <row r="2" spans="1:252" ht="33.75" x14ac:dyDescent="0.2">
      <c r="A2" s="6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8" t="s">
        <v>15</v>
      </c>
      <c r="G2" s="46"/>
      <c r="H2" s="46"/>
      <c r="I2" s="46"/>
      <c r="J2" s="46"/>
      <c r="K2" s="46"/>
      <c r="L2" s="46"/>
      <c r="M2" s="48"/>
      <c r="N2" s="48"/>
    </row>
    <row r="3" spans="1:252" s="13" customFormat="1" x14ac:dyDescent="0.2">
      <c r="A3" s="9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/>
      <c r="P3" s="12"/>
      <c r="Q3" s="12"/>
      <c r="R3" s="12"/>
      <c r="S3" s="12"/>
      <c r="T3" s="12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</row>
    <row r="4" spans="1:252" x14ac:dyDescent="0.2">
      <c r="A4" s="14" t="s">
        <v>17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f t="shared" ref="N4:N9" si="0">SUM(B4:M4)</f>
        <v>0</v>
      </c>
    </row>
    <row r="5" spans="1:252" x14ac:dyDescent="0.2">
      <c r="A5" s="14" t="s">
        <v>18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f t="shared" si="0"/>
        <v>0</v>
      </c>
    </row>
    <row r="6" spans="1:252" x14ac:dyDescent="0.2">
      <c r="A6" s="14" t="s">
        <v>19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f t="shared" si="0"/>
        <v>0</v>
      </c>
    </row>
    <row r="7" spans="1:252" x14ac:dyDescent="0.2">
      <c r="A7" s="14" t="s">
        <v>20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f t="shared" si="0"/>
        <v>0</v>
      </c>
    </row>
    <row r="8" spans="1:252" x14ac:dyDescent="0.2">
      <c r="A8" s="14" t="s">
        <v>21</v>
      </c>
      <c r="B8" s="15">
        <v>4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f t="shared" si="0"/>
        <v>4</v>
      </c>
    </row>
    <row r="9" spans="1:252" x14ac:dyDescent="0.2">
      <c r="A9" s="14" t="s">
        <v>22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6">
        <f t="shared" si="0"/>
        <v>0</v>
      </c>
    </row>
    <row r="10" spans="1:252" s="13" customFormat="1" x14ac:dyDescent="0.2">
      <c r="A10" s="17" t="s">
        <v>23</v>
      </c>
      <c r="B10" s="18">
        <f t="shared" ref="B10:N10" si="1">SUM(B4:B9)</f>
        <v>4</v>
      </c>
      <c r="C10" s="18">
        <f t="shared" si="1"/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4</v>
      </c>
    </row>
    <row r="11" spans="1:252" s="13" customFormat="1" x14ac:dyDescent="0.2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12"/>
      <c r="P11" s="12"/>
      <c r="Q11" s="12"/>
      <c r="R11" s="12"/>
      <c r="S11" s="12"/>
      <c r="T11" s="12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</row>
    <row r="12" spans="1:252" x14ac:dyDescent="0.2">
      <c r="A12" s="9" t="s">
        <v>24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52" s="23" customFormat="1" x14ac:dyDescent="0.2">
      <c r="A13" s="14" t="s">
        <v>25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6">
        <f t="shared" ref="N13:N50" si="2">SUM(B13:M13)</f>
        <v>0</v>
      </c>
    </row>
    <row r="14" spans="1:252" x14ac:dyDescent="0.2">
      <c r="A14" s="24" t="s">
        <v>26</v>
      </c>
      <c r="B14" s="25">
        <f t="shared" ref="B14:M14" si="3">SUM(B15:B16)</f>
        <v>0</v>
      </c>
      <c r="C14" s="26">
        <f t="shared" si="3"/>
        <v>0</v>
      </c>
      <c r="D14" s="26">
        <f t="shared" si="3"/>
        <v>0</v>
      </c>
      <c r="E14" s="26">
        <f t="shared" si="3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2"/>
        <v>0</v>
      </c>
    </row>
    <row r="15" spans="1:252" x14ac:dyDescent="0.2">
      <c r="A15" s="14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f t="shared" si="2"/>
        <v>0</v>
      </c>
    </row>
    <row r="16" spans="1:252" s="27" customFormat="1" x14ac:dyDescent="0.2">
      <c r="A16" s="14" t="s">
        <v>28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f t="shared" si="2"/>
        <v>0</v>
      </c>
    </row>
    <row r="17" spans="1:14" s="27" customFormat="1" x14ac:dyDescent="0.2">
      <c r="A17" s="28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6">
        <f t="shared" si="2"/>
        <v>0</v>
      </c>
    </row>
    <row r="18" spans="1:14" s="23" customFormat="1" x14ac:dyDescent="0.2">
      <c r="A18" s="24" t="s">
        <v>30</v>
      </c>
      <c r="B18" s="25">
        <f t="shared" ref="B18:M18" si="4">SUM(B19:B20)</f>
        <v>170</v>
      </c>
      <c r="C18" s="26">
        <f t="shared" si="4"/>
        <v>0</v>
      </c>
      <c r="D18" s="26">
        <f t="shared" si="4"/>
        <v>0</v>
      </c>
      <c r="E18" s="26">
        <f t="shared" si="4"/>
        <v>0</v>
      </c>
      <c r="F18" s="26">
        <f t="shared" si="4"/>
        <v>0</v>
      </c>
      <c r="G18" s="26">
        <f t="shared" si="4"/>
        <v>0</v>
      </c>
      <c r="H18" s="26">
        <f t="shared" si="4"/>
        <v>0</v>
      </c>
      <c r="I18" s="26">
        <f t="shared" si="4"/>
        <v>0</v>
      </c>
      <c r="J18" s="26">
        <f t="shared" si="4"/>
        <v>0</v>
      </c>
      <c r="K18" s="26">
        <f t="shared" si="4"/>
        <v>0</v>
      </c>
      <c r="L18" s="26">
        <f t="shared" si="4"/>
        <v>0</v>
      </c>
      <c r="M18" s="26">
        <f t="shared" si="4"/>
        <v>0</v>
      </c>
      <c r="N18" s="26">
        <f t="shared" si="2"/>
        <v>170</v>
      </c>
    </row>
    <row r="19" spans="1:14" x14ac:dyDescent="0.2">
      <c r="A19" s="14" t="s">
        <v>31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6">
        <f t="shared" si="2"/>
        <v>0</v>
      </c>
    </row>
    <row r="20" spans="1:14" x14ac:dyDescent="0.2">
      <c r="A20" s="14" t="s">
        <v>32</v>
      </c>
      <c r="B20" s="15">
        <v>170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6">
        <f t="shared" si="2"/>
        <v>170</v>
      </c>
    </row>
    <row r="21" spans="1:14" x14ac:dyDescent="0.2">
      <c r="A21" s="28" t="s">
        <v>33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6">
        <f t="shared" si="2"/>
        <v>0</v>
      </c>
    </row>
    <row r="22" spans="1:14" s="23" customFormat="1" x14ac:dyDescent="0.2">
      <c r="A22" s="24" t="s">
        <v>34</v>
      </c>
      <c r="B22" s="25">
        <f t="shared" ref="B22:M22" si="5">SUM(B23:B25)</f>
        <v>1494</v>
      </c>
      <c r="C22" s="26">
        <f t="shared" si="5"/>
        <v>147</v>
      </c>
      <c r="D22" s="26">
        <f t="shared" si="5"/>
        <v>8</v>
      </c>
      <c r="E22" s="26">
        <f t="shared" si="5"/>
        <v>2430</v>
      </c>
      <c r="F22" s="26">
        <f t="shared" si="5"/>
        <v>5105</v>
      </c>
      <c r="G22" s="26">
        <f t="shared" si="5"/>
        <v>8053</v>
      </c>
      <c r="H22" s="26">
        <f t="shared" si="5"/>
        <v>265</v>
      </c>
      <c r="I22" s="26">
        <f t="shared" si="5"/>
        <v>1223</v>
      </c>
      <c r="J22" s="26">
        <f t="shared" si="5"/>
        <v>1468</v>
      </c>
      <c r="K22" s="26">
        <f t="shared" si="5"/>
        <v>2309</v>
      </c>
      <c r="L22" s="26">
        <f t="shared" si="5"/>
        <v>72</v>
      </c>
      <c r="M22" s="26">
        <f t="shared" si="5"/>
        <v>1921</v>
      </c>
      <c r="N22" s="26">
        <f t="shared" si="2"/>
        <v>24495</v>
      </c>
    </row>
    <row r="23" spans="1:14" x14ac:dyDescent="0.2">
      <c r="A23" s="14" t="s">
        <v>35</v>
      </c>
      <c r="B23" s="15">
        <v>427</v>
      </c>
      <c r="C23" s="15">
        <v>71</v>
      </c>
      <c r="D23" s="15">
        <v>7</v>
      </c>
      <c r="E23" s="15">
        <v>857</v>
      </c>
      <c r="F23" s="15">
        <v>1447</v>
      </c>
      <c r="G23" s="15">
        <v>2657</v>
      </c>
      <c r="H23" s="15">
        <v>18</v>
      </c>
      <c r="I23" s="15">
        <v>436</v>
      </c>
      <c r="J23" s="15">
        <v>490</v>
      </c>
      <c r="K23" s="15">
        <v>248</v>
      </c>
      <c r="L23" s="15">
        <v>46</v>
      </c>
      <c r="M23" s="15">
        <v>1283</v>
      </c>
      <c r="N23" s="16">
        <f t="shared" si="2"/>
        <v>7987</v>
      </c>
    </row>
    <row r="24" spans="1:14" x14ac:dyDescent="0.2">
      <c r="A24" s="29" t="s">
        <v>36</v>
      </c>
      <c r="B24" s="30">
        <v>982</v>
      </c>
      <c r="C24" s="30">
        <v>56</v>
      </c>
      <c r="D24" s="30">
        <v>0</v>
      </c>
      <c r="E24" s="30">
        <v>1454</v>
      </c>
      <c r="F24" s="30">
        <v>2825</v>
      </c>
      <c r="G24" s="30">
        <v>4221</v>
      </c>
      <c r="H24" s="30">
        <v>238</v>
      </c>
      <c r="I24" s="30">
        <v>681</v>
      </c>
      <c r="J24" s="30">
        <v>766</v>
      </c>
      <c r="K24" s="30">
        <v>1708</v>
      </c>
      <c r="L24" s="30">
        <v>4</v>
      </c>
      <c r="M24" s="30">
        <v>215</v>
      </c>
      <c r="N24" s="31">
        <f t="shared" si="2"/>
        <v>13150</v>
      </c>
    </row>
    <row r="25" spans="1:14" x14ac:dyDescent="0.2">
      <c r="A25" s="14" t="s">
        <v>37</v>
      </c>
      <c r="B25" s="15">
        <v>85</v>
      </c>
      <c r="C25" s="15">
        <v>20</v>
      </c>
      <c r="D25" s="15">
        <v>1</v>
      </c>
      <c r="E25" s="15">
        <v>119</v>
      </c>
      <c r="F25" s="15">
        <v>833</v>
      </c>
      <c r="G25" s="15">
        <v>1175</v>
      </c>
      <c r="H25" s="15">
        <v>9</v>
      </c>
      <c r="I25" s="15">
        <v>106</v>
      </c>
      <c r="J25" s="15">
        <v>212</v>
      </c>
      <c r="K25" s="15">
        <v>353</v>
      </c>
      <c r="L25" s="15">
        <v>22</v>
      </c>
      <c r="M25" s="15">
        <v>423</v>
      </c>
      <c r="N25" s="16">
        <f t="shared" si="2"/>
        <v>3358</v>
      </c>
    </row>
    <row r="26" spans="1:14" x14ac:dyDescent="0.2">
      <c r="A26" s="28" t="s">
        <v>38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f t="shared" si="2"/>
        <v>0</v>
      </c>
    </row>
    <row r="27" spans="1:14" x14ac:dyDescent="0.2">
      <c r="A27" s="24" t="s">
        <v>39</v>
      </c>
      <c r="B27" s="25">
        <f t="shared" ref="B27:M27" si="6">SUM(B28:B35)</f>
        <v>0</v>
      </c>
      <c r="C27" s="26">
        <f t="shared" si="6"/>
        <v>0</v>
      </c>
      <c r="D27" s="26">
        <f t="shared" si="6"/>
        <v>0</v>
      </c>
      <c r="E27" s="26">
        <f t="shared" si="6"/>
        <v>0</v>
      </c>
      <c r="F27" s="26">
        <f t="shared" si="6"/>
        <v>0</v>
      </c>
      <c r="G27" s="26">
        <f t="shared" si="6"/>
        <v>0</v>
      </c>
      <c r="H27" s="26">
        <f t="shared" si="6"/>
        <v>0</v>
      </c>
      <c r="I27" s="26">
        <f t="shared" si="6"/>
        <v>0</v>
      </c>
      <c r="J27" s="26">
        <f t="shared" si="6"/>
        <v>0</v>
      </c>
      <c r="K27" s="26">
        <f t="shared" si="6"/>
        <v>0</v>
      </c>
      <c r="L27" s="26">
        <f t="shared" si="6"/>
        <v>0</v>
      </c>
      <c r="M27" s="26">
        <f t="shared" si="6"/>
        <v>0</v>
      </c>
      <c r="N27" s="26">
        <f t="shared" si="2"/>
        <v>0</v>
      </c>
    </row>
    <row r="28" spans="1:14" x14ac:dyDescent="0.2">
      <c r="A28" s="14" t="s">
        <v>40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f t="shared" si="2"/>
        <v>0</v>
      </c>
    </row>
    <row r="29" spans="1:14" s="23" customFormat="1" x14ac:dyDescent="0.2">
      <c r="A29" s="14" t="s">
        <v>41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6">
        <f t="shared" si="2"/>
        <v>0</v>
      </c>
    </row>
    <row r="30" spans="1:14" x14ac:dyDescent="0.2">
      <c r="A30" s="14" t="s">
        <v>42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6">
        <f t="shared" si="2"/>
        <v>0</v>
      </c>
    </row>
    <row r="31" spans="1:14" x14ac:dyDescent="0.2">
      <c r="A31" s="14" t="s">
        <v>43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6">
        <f t="shared" si="2"/>
        <v>0</v>
      </c>
    </row>
    <row r="32" spans="1:14" x14ac:dyDescent="0.2">
      <c r="A32" s="14" t="s">
        <v>44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f t="shared" si="2"/>
        <v>0</v>
      </c>
    </row>
    <row r="33" spans="1:14" x14ac:dyDescent="0.2">
      <c r="A33" s="14" t="s">
        <v>45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6">
        <f t="shared" si="2"/>
        <v>0</v>
      </c>
    </row>
    <row r="34" spans="1:14" x14ac:dyDescent="0.2">
      <c r="A34" s="14" t="s">
        <v>46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6">
        <f t="shared" si="2"/>
        <v>0</v>
      </c>
    </row>
    <row r="35" spans="1:14" x14ac:dyDescent="0.2">
      <c r="A35" s="14" t="s">
        <v>47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6">
        <f t="shared" si="2"/>
        <v>0</v>
      </c>
    </row>
    <row r="36" spans="1:14" x14ac:dyDescent="0.2">
      <c r="A36" s="24" t="s">
        <v>48</v>
      </c>
      <c r="B36" s="25">
        <f t="shared" ref="B36:M36" si="7">SUM(B37:B42)</f>
        <v>0</v>
      </c>
      <c r="C36" s="26">
        <f t="shared" si="7"/>
        <v>0</v>
      </c>
      <c r="D36" s="26">
        <f t="shared" si="7"/>
        <v>0</v>
      </c>
      <c r="E36" s="26">
        <f t="shared" si="7"/>
        <v>0</v>
      </c>
      <c r="F36" s="26">
        <f t="shared" si="7"/>
        <v>0</v>
      </c>
      <c r="G36" s="26">
        <f t="shared" si="7"/>
        <v>0</v>
      </c>
      <c r="H36" s="26">
        <f t="shared" si="7"/>
        <v>0</v>
      </c>
      <c r="I36" s="26">
        <f t="shared" si="7"/>
        <v>0</v>
      </c>
      <c r="J36" s="26">
        <f t="shared" si="7"/>
        <v>0</v>
      </c>
      <c r="K36" s="26">
        <f t="shared" si="7"/>
        <v>0</v>
      </c>
      <c r="L36" s="26">
        <f t="shared" si="7"/>
        <v>0</v>
      </c>
      <c r="M36" s="26">
        <f t="shared" si="7"/>
        <v>0</v>
      </c>
      <c r="N36" s="26">
        <f t="shared" si="2"/>
        <v>0</v>
      </c>
    </row>
    <row r="37" spans="1:14" x14ac:dyDescent="0.2">
      <c r="A37" s="14" t="s">
        <v>42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6">
        <f t="shared" si="2"/>
        <v>0</v>
      </c>
    </row>
    <row r="38" spans="1:14" s="13" customFormat="1" x14ac:dyDescent="0.2">
      <c r="A38" s="32" t="s">
        <v>43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6">
        <f t="shared" si="2"/>
        <v>0</v>
      </c>
    </row>
    <row r="39" spans="1:14" s="27" customFormat="1" x14ac:dyDescent="0.2">
      <c r="A39" s="14" t="s">
        <v>44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6">
        <f t="shared" si="2"/>
        <v>0</v>
      </c>
    </row>
    <row r="40" spans="1:14" x14ac:dyDescent="0.2">
      <c r="A40" s="14" t="s">
        <v>45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6">
        <f t="shared" si="2"/>
        <v>0</v>
      </c>
    </row>
    <row r="41" spans="1:14" x14ac:dyDescent="0.2">
      <c r="A41" s="14" t="s">
        <v>47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6">
        <f t="shared" si="2"/>
        <v>0</v>
      </c>
    </row>
    <row r="42" spans="1:14" x14ac:dyDescent="0.2">
      <c r="A42" s="14" t="s">
        <v>46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f t="shared" si="2"/>
        <v>0</v>
      </c>
    </row>
    <row r="43" spans="1:14" x14ac:dyDescent="0.2">
      <c r="A43" s="24" t="s">
        <v>49</v>
      </c>
      <c r="B43" s="25">
        <f t="shared" ref="B43:M43" si="8">SUM(B44:B49)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H43" s="26">
        <f t="shared" si="8"/>
        <v>0</v>
      </c>
      <c r="I43" s="26">
        <f t="shared" si="8"/>
        <v>0</v>
      </c>
      <c r="J43" s="26">
        <f t="shared" si="8"/>
        <v>0</v>
      </c>
      <c r="K43" s="26">
        <f t="shared" si="8"/>
        <v>0</v>
      </c>
      <c r="L43" s="26">
        <f t="shared" si="8"/>
        <v>0</v>
      </c>
      <c r="M43" s="26">
        <f t="shared" si="8"/>
        <v>0</v>
      </c>
      <c r="N43" s="26">
        <f t="shared" si="2"/>
        <v>0</v>
      </c>
    </row>
    <row r="44" spans="1:14" x14ac:dyDescent="0.2">
      <c r="A44" s="14" t="s">
        <v>42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f t="shared" si="2"/>
        <v>0</v>
      </c>
    </row>
    <row r="45" spans="1:14" s="33" customFormat="1" x14ac:dyDescent="0.2">
      <c r="A45" s="14" t="s">
        <v>43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6">
        <f t="shared" si="2"/>
        <v>0</v>
      </c>
    </row>
    <row r="46" spans="1:14" x14ac:dyDescent="0.2">
      <c r="A46" s="14" t="s">
        <v>50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6">
        <f t="shared" si="2"/>
        <v>0</v>
      </c>
    </row>
    <row r="47" spans="1:14" x14ac:dyDescent="0.2">
      <c r="A47" s="14" t="s">
        <v>45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6">
        <f t="shared" si="2"/>
        <v>0</v>
      </c>
    </row>
    <row r="48" spans="1:14" x14ac:dyDescent="0.2">
      <c r="A48" s="14" t="s">
        <v>47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f t="shared" si="2"/>
        <v>0</v>
      </c>
    </row>
    <row r="49" spans="1:14" x14ac:dyDescent="0.2">
      <c r="A49" s="14" t="s">
        <v>46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6">
        <f t="shared" si="2"/>
        <v>0</v>
      </c>
    </row>
    <row r="50" spans="1:14" x14ac:dyDescent="0.2">
      <c r="A50" s="28" t="s">
        <v>51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6">
        <f t="shared" si="2"/>
        <v>0</v>
      </c>
    </row>
    <row r="51" spans="1:14" x14ac:dyDescent="0.2">
      <c r="A51" s="17" t="s">
        <v>52</v>
      </c>
      <c r="B51" s="34">
        <f t="shared" ref="B51:N51" si="9">SUM(B13,B15:B17,B19:B21,B23:B26,B28:B35,B37:B42,B44:B50)</f>
        <v>1664</v>
      </c>
      <c r="C51" s="34">
        <f t="shared" si="9"/>
        <v>147</v>
      </c>
      <c r="D51" s="34">
        <f t="shared" si="9"/>
        <v>8</v>
      </c>
      <c r="E51" s="34">
        <f t="shared" si="9"/>
        <v>2430</v>
      </c>
      <c r="F51" s="34">
        <f t="shared" si="9"/>
        <v>5105</v>
      </c>
      <c r="G51" s="34">
        <f t="shared" si="9"/>
        <v>8053</v>
      </c>
      <c r="H51" s="34">
        <f t="shared" si="9"/>
        <v>265</v>
      </c>
      <c r="I51" s="34">
        <f t="shared" si="9"/>
        <v>1223</v>
      </c>
      <c r="J51" s="34">
        <f t="shared" si="9"/>
        <v>1468</v>
      </c>
      <c r="K51" s="35">
        <f t="shared" si="9"/>
        <v>2309</v>
      </c>
      <c r="L51" s="34">
        <f t="shared" si="9"/>
        <v>72</v>
      </c>
      <c r="M51" s="34">
        <f t="shared" si="9"/>
        <v>1921</v>
      </c>
      <c r="N51" s="34">
        <f t="shared" si="9"/>
        <v>24665</v>
      </c>
    </row>
    <row r="52" spans="1:14" x14ac:dyDescent="0.2">
      <c r="A52" s="36"/>
    </row>
    <row r="53" spans="1:14" x14ac:dyDescent="0.2">
      <c r="A53" s="9" t="s">
        <v>53</v>
      </c>
    </row>
    <row r="54" spans="1:14" x14ac:dyDescent="0.2">
      <c r="A54" s="28" t="s">
        <v>54</v>
      </c>
      <c r="B54" s="15">
        <v>113</v>
      </c>
      <c r="C54" s="15">
        <v>17</v>
      </c>
      <c r="D54" s="15">
        <v>2</v>
      </c>
      <c r="E54" s="15">
        <v>111</v>
      </c>
      <c r="F54" s="15">
        <v>798</v>
      </c>
      <c r="G54" s="15">
        <v>1940</v>
      </c>
      <c r="H54" s="15">
        <v>15</v>
      </c>
      <c r="I54" s="15">
        <v>402</v>
      </c>
      <c r="J54" s="15">
        <v>206</v>
      </c>
      <c r="K54" s="15">
        <v>186</v>
      </c>
      <c r="L54" s="15">
        <v>38</v>
      </c>
      <c r="M54" s="15">
        <v>717</v>
      </c>
      <c r="N54" s="16">
        <f t="shared" ref="N54:N62" si="10">SUM(B54:M54)</f>
        <v>4545</v>
      </c>
    </row>
    <row r="55" spans="1:14" x14ac:dyDescent="0.2">
      <c r="A55" s="24" t="s">
        <v>55</v>
      </c>
      <c r="B55" s="26">
        <f t="shared" ref="B55:M55" si="11">+B56+B57</f>
        <v>21915</v>
      </c>
      <c r="C55" s="26">
        <f t="shared" si="11"/>
        <v>438</v>
      </c>
      <c r="D55" s="26">
        <f t="shared" si="11"/>
        <v>3825</v>
      </c>
      <c r="E55" s="26">
        <f t="shared" si="11"/>
        <v>7618</v>
      </c>
      <c r="F55" s="26">
        <f t="shared" si="11"/>
        <v>23675</v>
      </c>
      <c r="G55" s="26">
        <f t="shared" si="11"/>
        <v>36172</v>
      </c>
      <c r="H55" s="26">
        <f t="shared" si="11"/>
        <v>251</v>
      </c>
      <c r="I55" s="26">
        <f t="shared" si="11"/>
        <v>6597</v>
      </c>
      <c r="J55" s="26">
        <f t="shared" si="11"/>
        <v>4354</v>
      </c>
      <c r="K55" s="26">
        <f t="shared" si="11"/>
        <v>4878</v>
      </c>
      <c r="L55" s="26">
        <f t="shared" si="11"/>
        <v>685</v>
      </c>
      <c r="M55" s="26">
        <f t="shared" si="11"/>
        <v>13363</v>
      </c>
      <c r="N55" s="26">
        <f t="shared" si="10"/>
        <v>123771</v>
      </c>
    </row>
    <row r="56" spans="1:14" x14ac:dyDescent="0.2">
      <c r="A56" s="14" t="s">
        <v>56</v>
      </c>
      <c r="B56" s="15">
        <v>961</v>
      </c>
      <c r="C56" s="15">
        <v>23</v>
      </c>
      <c r="D56" s="15">
        <v>112</v>
      </c>
      <c r="E56" s="15">
        <v>261</v>
      </c>
      <c r="F56" s="15">
        <v>1267</v>
      </c>
      <c r="G56" s="15">
        <v>2177</v>
      </c>
      <c r="H56" s="15">
        <v>16</v>
      </c>
      <c r="I56" s="15">
        <v>324</v>
      </c>
      <c r="J56" s="15">
        <v>255</v>
      </c>
      <c r="K56" s="15">
        <v>250</v>
      </c>
      <c r="L56" s="15">
        <v>41</v>
      </c>
      <c r="M56" s="15">
        <v>776</v>
      </c>
      <c r="N56" s="16">
        <f t="shared" si="10"/>
        <v>6463</v>
      </c>
    </row>
    <row r="57" spans="1:14" x14ac:dyDescent="0.2">
      <c r="A57" s="29" t="s">
        <v>57</v>
      </c>
      <c r="B57" s="30">
        <v>20954</v>
      </c>
      <c r="C57" s="30">
        <v>415</v>
      </c>
      <c r="D57" s="30">
        <v>3713</v>
      </c>
      <c r="E57" s="30">
        <v>7357</v>
      </c>
      <c r="F57" s="30">
        <v>22408</v>
      </c>
      <c r="G57" s="30">
        <v>33995</v>
      </c>
      <c r="H57" s="30">
        <v>235</v>
      </c>
      <c r="I57" s="30">
        <v>6273</v>
      </c>
      <c r="J57" s="30">
        <v>4099</v>
      </c>
      <c r="K57" s="30">
        <v>4628</v>
      </c>
      <c r="L57" s="30">
        <v>644</v>
      </c>
      <c r="M57" s="30">
        <v>12587</v>
      </c>
      <c r="N57" s="31">
        <f t="shared" si="10"/>
        <v>117308</v>
      </c>
    </row>
    <row r="58" spans="1:14" x14ac:dyDescent="0.2">
      <c r="A58" s="38" t="s">
        <v>58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f t="shared" si="10"/>
        <v>0</v>
      </c>
    </row>
    <row r="59" spans="1:14" x14ac:dyDescent="0.2">
      <c r="A59" s="38" t="s">
        <v>59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6">
        <f t="shared" si="10"/>
        <v>0</v>
      </c>
    </row>
    <row r="60" spans="1:14" x14ac:dyDescent="0.2">
      <c r="A60" s="38" t="s">
        <v>60</v>
      </c>
      <c r="B60" s="15">
        <v>110</v>
      </c>
      <c r="C60" s="15">
        <v>21</v>
      </c>
      <c r="D60" s="15">
        <v>3</v>
      </c>
      <c r="E60" s="15">
        <v>101</v>
      </c>
      <c r="F60" s="15">
        <v>838</v>
      </c>
      <c r="G60" s="15">
        <v>1647</v>
      </c>
      <c r="H60" s="15">
        <v>13</v>
      </c>
      <c r="I60" s="15">
        <v>383</v>
      </c>
      <c r="J60" s="15">
        <v>186</v>
      </c>
      <c r="K60" s="15">
        <v>163</v>
      </c>
      <c r="L60" s="15">
        <v>33</v>
      </c>
      <c r="M60" s="15">
        <v>623</v>
      </c>
      <c r="N60" s="16">
        <f t="shared" si="10"/>
        <v>4121</v>
      </c>
    </row>
    <row r="61" spans="1:14" x14ac:dyDescent="0.2">
      <c r="A61" s="38" t="s">
        <v>61</v>
      </c>
      <c r="B61" s="16">
        <v>1377</v>
      </c>
      <c r="C61" s="16">
        <v>5</v>
      </c>
      <c r="D61" s="15">
        <v>1</v>
      </c>
      <c r="E61" s="15">
        <v>109</v>
      </c>
      <c r="F61" s="15">
        <v>287</v>
      </c>
      <c r="G61" s="15">
        <v>538</v>
      </c>
      <c r="H61" s="15">
        <v>4</v>
      </c>
      <c r="I61" s="15">
        <v>85</v>
      </c>
      <c r="J61" s="15">
        <v>91</v>
      </c>
      <c r="K61" s="15">
        <v>55</v>
      </c>
      <c r="L61" s="15">
        <v>11</v>
      </c>
      <c r="M61" s="15">
        <v>202</v>
      </c>
      <c r="N61" s="16">
        <f t="shared" si="10"/>
        <v>2765</v>
      </c>
    </row>
    <row r="62" spans="1:14" x14ac:dyDescent="0.2">
      <c r="A62" s="38" t="s">
        <v>62</v>
      </c>
      <c r="B62" s="15">
        <v>44</v>
      </c>
      <c r="C62" s="15">
        <v>22</v>
      </c>
      <c r="D62" s="15">
        <v>0</v>
      </c>
      <c r="E62" s="15">
        <v>69</v>
      </c>
      <c r="F62" s="15">
        <v>198</v>
      </c>
      <c r="G62" s="15">
        <v>125</v>
      </c>
      <c r="H62" s="15">
        <v>1</v>
      </c>
      <c r="I62" s="15">
        <v>28</v>
      </c>
      <c r="J62" s="15">
        <v>25</v>
      </c>
      <c r="K62" s="15">
        <v>16</v>
      </c>
      <c r="L62" s="15">
        <v>3</v>
      </c>
      <c r="M62" s="15">
        <v>53</v>
      </c>
      <c r="N62" s="16">
        <f t="shared" si="10"/>
        <v>584</v>
      </c>
    </row>
    <row r="63" spans="1:14" ht="13.5" thickBot="1" x14ac:dyDescent="0.25">
      <c r="A63" s="39" t="s">
        <v>63</v>
      </c>
      <c r="B63" s="40">
        <f t="shared" ref="B63:N63" si="12">+B54+B55+B58+B59+B60+B61+B62</f>
        <v>23559</v>
      </c>
      <c r="C63" s="40">
        <f t="shared" si="12"/>
        <v>503</v>
      </c>
      <c r="D63" s="40">
        <f t="shared" si="12"/>
        <v>3831</v>
      </c>
      <c r="E63" s="40">
        <f t="shared" si="12"/>
        <v>8008</v>
      </c>
      <c r="F63" s="40">
        <f t="shared" si="12"/>
        <v>25796</v>
      </c>
      <c r="G63" s="40">
        <f t="shared" si="12"/>
        <v>40422</v>
      </c>
      <c r="H63" s="40">
        <f t="shared" si="12"/>
        <v>284</v>
      </c>
      <c r="I63" s="40">
        <f t="shared" si="12"/>
        <v>7495</v>
      </c>
      <c r="J63" s="40">
        <f t="shared" si="12"/>
        <v>4862</v>
      </c>
      <c r="K63" s="40">
        <f t="shared" si="12"/>
        <v>5298</v>
      </c>
      <c r="L63" s="40">
        <f t="shared" si="12"/>
        <v>770</v>
      </c>
      <c r="M63" s="40">
        <f t="shared" si="12"/>
        <v>14958</v>
      </c>
      <c r="N63" s="40">
        <f t="shared" si="12"/>
        <v>135786</v>
      </c>
    </row>
    <row r="64" spans="1:14" ht="13.5" thickBot="1" x14ac:dyDescent="0.25">
      <c r="A64" s="41" t="s">
        <v>64</v>
      </c>
      <c r="B64" s="42">
        <f t="shared" ref="B64:M64" si="13">+B10+B51+B63</f>
        <v>25227</v>
      </c>
      <c r="C64" s="42">
        <f t="shared" si="13"/>
        <v>650</v>
      </c>
      <c r="D64" s="42">
        <f t="shared" si="13"/>
        <v>3839</v>
      </c>
      <c r="E64" s="42">
        <f t="shared" si="13"/>
        <v>10438</v>
      </c>
      <c r="F64" s="42">
        <f t="shared" si="13"/>
        <v>30901</v>
      </c>
      <c r="G64" s="42">
        <f t="shared" si="13"/>
        <v>48475</v>
      </c>
      <c r="H64" s="42">
        <f t="shared" si="13"/>
        <v>549</v>
      </c>
      <c r="I64" s="42">
        <f t="shared" si="13"/>
        <v>8718</v>
      </c>
      <c r="J64" s="42">
        <f t="shared" si="13"/>
        <v>6330</v>
      </c>
      <c r="K64" s="42">
        <f t="shared" si="13"/>
        <v>7607</v>
      </c>
      <c r="L64" s="42">
        <f t="shared" si="13"/>
        <v>842</v>
      </c>
      <c r="M64" s="42">
        <f t="shared" si="13"/>
        <v>16879</v>
      </c>
      <c r="N64" s="43">
        <f>+N10+N51+N63</f>
        <v>160455</v>
      </c>
    </row>
  </sheetData>
  <mergeCells count="48">
    <mergeCell ref="BE3:BP3"/>
    <mergeCell ref="G1:G2"/>
    <mergeCell ref="H1:H2"/>
    <mergeCell ref="I1:I2"/>
    <mergeCell ref="J1:J2"/>
    <mergeCell ref="K1:K2"/>
    <mergeCell ref="L1:L2"/>
    <mergeCell ref="M1:M2"/>
    <mergeCell ref="N1:N2"/>
    <mergeCell ref="U3:AF3"/>
    <mergeCell ref="AG3:AR3"/>
    <mergeCell ref="AS3:BD3"/>
    <mergeCell ref="BQ3:CB3"/>
    <mergeCell ref="CC3:CN3"/>
    <mergeCell ref="CO3:CZ3"/>
    <mergeCell ref="DA3:DL3"/>
    <mergeCell ref="DM3:DX3"/>
    <mergeCell ref="CC11:CN11"/>
    <mergeCell ref="EK3:EV3"/>
    <mergeCell ref="EW3:FH3"/>
    <mergeCell ref="FI3:FT3"/>
    <mergeCell ref="FU3:GF3"/>
    <mergeCell ref="DY3:EJ3"/>
    <mergeCell ref="EW11:FH11"/>
    <mergeCell ref="CO11:CZ11"/>
    <mergeCell ref="DA11:DL11"/>
    <mergeCell ref="DM11:DX11"/>
    <mergeCell ref="DY11:EJ11"/>
    <mergeCell ref="EK11:EV11"/>
    <mergeCell ref="U11:AF11"/>
    <mergeCell ref="AG11:AR11"/>
    <mergeCell ref="AS11:BD11"/>
    <mergeCell ref="BE11:BP11"/>
    <mergeCell ref="BQ11:CB11"/>
    <mergeCell ref="HE3:HP3"/>
    <mergeCell ref="HQ3:IB3"/>
    <mergeCell ref="IC3:IN3"/>
    <mergeCell ref="IO3:IR3"/>
    <mergeCell ref="GG3:GR3"/>
    <mergeCell ref="GS3:HD3"/>
    <mergeCell ref="IC11:IN11"/>
    <mergeCell ref="IO11:IR11"/>
    <mergeCell ref="FI11:FT11"/>
    <mergeCell ref="FU11:GF11"/>
    <mergeCell ref="GG11:GR11"/>
    <mergeCell ref="GS11:HD11"/>
    <mergeCell ref="HE11:HP11"/>
    <mergeCell ref="HQ11:IB11"/>
  </mergeCells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LA 2016</vt:lpstr>
      <vt:lpstr>'Modello LA 2016'!Area_stampa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2017-04-24T09:17:16Z</cp:lastPrinted>
  <dcterms:created xsi:type="dcterms:W3CDTF">2017-04-24T09:14:35Z</dcterms:created>
  <dcterms:modified xsi:type="dcterms:W3CDTF">2017-04-26T07:39:21Z</dcterms:modified>
</cp:coreProperties>
</file>