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6215" windowHeight="8655" activeTab="0"/>
  </bookViews>
  <sheets>
    <sheet name="SP_118" sheetId="1" r:id="rId1"/>
  </sheets>
  <externalReferences>
    <externalReference r:id="rId4"/>
  </externalReferences>
  <definedNames>
    <definedName name="_xlnm.Print_Area" localSheetId="0">'SP_118'!$A$1:$E$164</definedName>
  </definedNames>
  <calcPr fullCalcOnLoad="1"/>
</workbook>
</file>

<file path=xl/sharedStrings.xml><?xml version="1.0" encoding="utf-8"?>
<sst xmlns="http://schemas.openxmlformats.org/spreadsheetml/2006/main" count="166" uniqueCount="157">
  <si>
    <t>STATO PATRIMONIALE ATTIVO</t>
  </si>
  <si>
    <t>Importi:Euro</t>
  </si>
  <si>
    <t>SCHEMA DI BILANCIO ex D.Lgs 118/2011</t>
  </si>
  <si>
    <t>variazione 2015/2014</t>
  </si>
  <si>
    <t>Importo</t>
  </si>
  <si>
    <t>%</t>
  </si>
  <si>
    <t>A) IMMOBILIZZAZIONI</t>
  </si>
  <si>
    <t>A.I) Immobilizzazioni immateriali</t>
  </si>
  <si>
    <t>A.I.1) Costi d'impianto e di ampliamento</t>
  </si>
  <si>
    <t>A.I.2) Costi di ricerca e sviluppo</t>
  </si>
  <si>
    <t>A.I.3) Diritti di brevetto e di utilizzazione delle opere dell'ingegno</t>
  </si>
  <si>
    <t>A.I.4) Immobilizzazioni immateriali in corso e acconti</t>
  </si>
  <si>
    <t>A.I.5) Altre immobilizzazioni immateriali</t>
  </si>
  <si>
    <t>A.II) Immobilizzazioni materiali</t>
  </si>
  <si>
    <t>A.II.1) Terreni</t>
  </si>
  <si>
    <t>A.II.1.a) Terreni disponibili</t>
  </si>
  <si>
    <t>A.II.1.b) Terreni indisponibili</t>
  </si>
  <si>
    <t>A.II.2) Fabbricati</t>
  </si>
  <si>
    <t>A.II.2.a) Fabbricati non strumentali (disponibili)</t>
  </si>
  <si>
    <t>A.II.2.b) Fabbricati strumentali (indisponibili)</t>
  </si>
  <si>
    <t xml:space="preserve">A.II.3) Impianti e macchinari  </t>
  </si>
  <si>
    <t>A.II.4)  Attrezzature sanitarie e scientifiche</t>
  </si>
  <si>
    <t>A.II.5) Mobili e arredi</t>
  </si>
  <si>
    <t>A.II.6) Automezzi</t>
  </si>
  <si>
    <t>A.II.7) Oggetti d'arte</t>
  </si>
  <si>
    <t>A.II.8) Altre immobilizzazioni materiali</t>
  </si>
  <si>
    <t>A.II.9) Immobilizzazioni materiali in corso e acconti</t>
  </si>
  <si>
    <t>A.III) Immobilizzazioni finanziarie (con separata indicazione, per ciascuna voce dei crediti, degli importi esigibili entro l'esercizio successivo)</t>
  </si>
  <si>
    <t>A.III.1) Crediti finanziari</t>
  </si>
  <si>
    <t>A.III.1.a) Crediti finanziari v/Stato</t>
  </si>
  <si>
    <t>A.III.1.b) Crediti finanziari v/Regione</t>
  </si>
  <si>
    <t>A.III.1.c) Crediti finanziari v/partecipate</t>
  </si>
  <si>
    <t>A.III.1.d) Crediti finanziari v/altri</t>
  </si>
  <si>
    <t>A.III.2) Titoli</t>
  </si>
  <si>
    <t>A.III.2.a) Partecipazioni</t>
  </si>
  <si>
    <t>A.III.2.b) Altri titoli</t>
  </si>
  <si>
    <t>Totale A)</t>
  </si>
  <si>
    <t>B) ATTIVO CIRCOLANTE</t>
  </si>
  <si>
    <t>B.I) Rimanenze</t>
  </si>
  <si>
    <t>B.I.1) Rimanenze beni sanitari</t>
  </si>
  <si>
    <t>B.I.2) Rimanenze beni non sanitari</t>
  </si>
  <si>
    <t>B.I.3) Acconti per acquisti beni sanitari</t>
  </si>
  <si>
    <t>B.I.4) Acconti per acquisti beni non sanitari</t>
  </si>
  <si>
    <t>B.II) Crediti</t>
  </si>
  <si>
    <t>B.II.1) Crediti v/Stato</t>
  </si>
  <si>
    <t>B.II.1.a) Crediti v/Stato - parte corrente</t>
  </si>
  <si>
    <t>B.II.1.a.1) Crediti v/Stato per spesa corrente e acconti</t>
  </si>
  <si>
    <t>B.II.1.a.2) Crediti v/Stato - altro</t>
  </si>
  <si>
    <t>B.II.1.b) Crediti v/Stato - investimenti</t>
  </si>
  <si>
    <t>B.II.1.c) Crediti v/Stato - per ricerca</t>
  </si>
  <si>
    <t>B.II.1.c.1) Crediti v/Ministero della Salute per ricerca corrente</t>
  </si>
  <si>
    <t>B.II.1.c.2) Crediti v/Ministero della Salute per ricerca finalizzata</t>
  </si>
  <si>
    <t xml:space="preserve">B.II.1.c.3) Crediti v/Stato per ricerca - altre Amministrazioni centrali </t>
  </si>
  <si>
    <t>B.II.1.c.4) Crediti v/Stato - investimenti per ricerca</t>
  </si>
  <si>
    <t>B.II.1.d) Crediti v/prefetture</t>
  </si>
  <si>
    <t>B.II.2) Crediti v/Regione o Provincia Autonoma</t>
  </si>
  <si>
    <t>B.II.2.a) Crediti v/Regione o Provincia Autonoma - parte corrente</t>
  </si>
  <si>
    <t>B.II.2.a.1) Crediti v/Regione o Provincia Autonoma per spesa corrente</t>
  </si>
  <si>
    <t xml:space="preserve">B.II.2.a.1.a)  Crediti v/Regione o Provincia Autonoma per finanziamento sanitario ordinario corrente </t>
  </si>
  <si>
    <t>B.II.2.a.1.b)  Crediti v/Regione o Provincia Autonoma per finanziamento sanitario aggiuntivo corrente LEA</t>
  </si>
  <si>
    <t>B.II.2.a.1.c)  Crediti v/Regione o Provincia Autonoma per finanziamento sanitario aggiuntivo corrente extra LEA</t>
  </si>
  <si>
    <t>B.II.2.a.1.d)  Crediti v/Regione o Provincia Autonoma per spesa corrente - altro</t>
  </si>
  <si>
    <t>B.II.2.a.2) Crediti v/Regione o Provincia Autonoma per ricerca</t>
  </si>
  <si>
    <t>B.II.2.b) Crediti v/Regione o Provincia Autonoma - patrimonio netto</t>
  </si>
  <si>
    <t>B.II.2.b.1) Crediti v/Regione o Provincia Autonoma per finanziamento per investimenti</t>
  </si>
  <si>
    <t>B.II.2.b.2) Crediti v/Regione o Provincia Autonoma per incremento fondo di dotazione</t>
  </si>
  <si>
    <t>B.II.2.b.3) Crediti v/Regione o Provincia Autonoma per ripiano perdite</t>
  </si>
  <si>
    <t>B.II.2.b.4) Crediti v/Regione o Provincia Autonoma per ricostituzione risorse da investimenti esercizi precedenti</t>
  </si>
  <si>
    <t>B.II.3) Crediti v/Comuni</t>
  </si>
  <si>
    <t>B.II.4) Crediti v/aziende sanitarie pubbliche e acconto quota FSR da distribuire</t>
  </si>
  <si>
    <t>B.II.4.a) Crediti v/aziende sanitarie pubbliche della Regione</t>
  </si>
  <si>
    <t>B.II.4.b) Crediti v/aziende sanitarie pubbliche fuori Regione</t>
  </si>
  <si>
    <t>B.II.5) Crediti v/società partecipate e/o enti dipendenti della Regione</t>
  </si>
  <si>
    <t>B.II.6) Crediti v/Erario</t>
  </si>
  <si>
    <t>B.II.7) Crediti v/altri</t>
  </si>
  <si>
    <t>B.III) Attività finanziarie che non costituiscono immobilizzazioni</t>
  </si>
  <si>
    <t>B.III.1) Partecipazioni che non costituiscono immobilizzazioni</t>
  </si>
  <si>
    <t>B.III.2) Altri titoli che non costituiscono immobilizzazioni</t>
  </si>
  <si>
    <t>B.IV) Disponibilità liquide</t>
  </si>
  <si>
    <t>B.IV.1) Cassa</t>
  </si>
  <si>
    <t>B.IV.2) Istituto Tesoriere</t>
  </si>
  <si>
    <t>B.IV.3) Tesoreria Unica</t>
  </si>
  <si>
    <t>B.IV.4) Conto corrente postale</t>
  </si>
  <si>
    <t>Totale B)</t>
  </si>
  <si>
    <t>C) RATEI E RISCONTI ATTIVI</t>
  </si>
  <si>
    <t>C.I) Ratei attivi</t>
  </si>
  <si>
    <t>C.II) Risconti attivi</t>
  </si>
  <si>
    <t>Totale C)</t>
  </si>
  <si>
    <t>TOTALE ATTIVO (A+B+C)</t>
  </si>
  <si>
    <t>D) CONTI D'ORDINE</t>
  </si>
  <si>
    <t>D.1) Canoni di leasing ancora da pagare</t>
  </si>
  <si>
    <t>D.2) Depositi cauzionali</t>
  </si>
  <si>
    <t>D.3) Beni in comodato</t>
  </si>
  <si>
    <t>D.4) Altri conti d'ordine</t>
  </si>
  <si>
    <t>Totale D)</t>
  </si>
  <si>
    <t>STATO PATRIMONIALE PASSIVO</t>
  </si>
  <si>
    <t>A) PATRIMONIO NETTO</t>
  </si>
  <si>
    <t xml:space="preserve">A.I) Fondo di dotazione  </t>
  </si>
  <si>
    <t>A.II) Finanziamenti per investimenti</t>
  </si>
  <si>
    <t>A.II.1) Finanziamenti per beni di prima dotazione</t>
  </si>
  <si>
    <t>A.II.2) Finanziamenti da Stato per investimenti</t>
  </si>
  <si>
    <t>A.II.2.a) Finanziamenti da Stato ex art. 20 Legge 67/88</t>
  </si>
  <si>
    <t>A.II.2.b) Finanziamenti da Stato per ricerca</t>
  </si>
  <si>
    <t>A.II.2.c) Finanziamenti da Stato - altro</t>
  </si>
  <si>
    <t>A.II.3) Finanziamenti da Regione per investimenti</t>
  </si>
  <si>
    <t>A.II.4) Finanziamenti da altri soggetti pubblici per investimenti</t>
  </si>
  <si>
    <t>A.II.5) Finanziamenti per investimenti da rettifica contributi in conto esercizio</t>
  </si>
  <si>
    <t>A.III) Riserve da donazioni e lasciti vincolati ad investimenti</t>
  </si>
  <si>
    <t>A.IV) Altre riserve</t>
  </si>
  <si>
    <t>A.V) Contributi per ripiano perdite</t>
  </si>
  <si>
    <t>A.VI) Utili (perdite) portati a nuovo</t>
  </si>
  <si>
    <t>A.VII) Utile (perdita) dell'esercizio</t>
  </si>
  <si>
    <t>B) FONDI PER RISCHI ED ONERI</t>
  </si>
  <si>
    <t>B.1) Fondi per imposte, anche differite</t>
  </si>
  <si>
    <t>B.2) Fondi per rischi</t>
  </si>
  <si>
    <t>B.3) Fondi da distribuire</t>
  </si>
  <si>
    <t>B.4) Quota inutilizzata contributi di parte corrente vincolati</t>
  </si>
  <si>
    <t>B.5) Altri fondi oneri</t>
  </si>
  <si>
    <t>C) TRATTAMENTO FINE RAPPORTO</t>
  </si>
  <si>
    <t>C.1) Premi operosità</t>
  </si>
  <si>
    <t>C.2) TFR personale dipendente</t>
  </si>
  <si>
    <t>D) DEBITI (con separata indicazione, per ciascuna voce, degli importi esigibili oltre l'esercizio successivo)</t>
  </si>
  <si>
    <t>D.1) Mutui passivi</t>
  </si>
  <si>
    <t>D.2) Debiti v/Stato</t>
  </si>
  <si>
    <t>D.3) Debiti v/Regione o Provincia Autonoma</t>
  </si>
  <si>
    <t>D.4) Debiti v/Comuni</t>
  </si>
  <si>
    <t>D.5) Debiti v/aziende sanitarie pubbliche</t>
  </si>
  <si>
    <t>D.5.a) Debiti v/aziende sanitarie pubbliche della Regione per spesa corrente e mobilità</t>
  </si>
  <si>
    <t xml:space="preserve">D.5.b) Debiti v/aziende sanitarie pubbliche della Regione per finanziamento sanitario aggiuntivo corrente LEA </t>
  </si>
  <si>
    <t xml:space="preserve">D.5.c) Debiti v/aziende sanitarie pubbliche della Regione per finanziamento sanitario aggiuntivo corrente extra LEA </t>
  </si>
  <si>
    <t>D.5.d) Debiti v/aziende sanitarie pubbliche della Regione per altre prestazioni</t>
  </si>
  <si>
    <t>D.5.e) Debiti v/aziende sanitarie pubbliche della Regione per versamenti a patrimonio netto</t>
  </si>
  <si>
    <t>D.5.f) Debiti v/aziende sanitarie pubbliche fuori Regione</t>
  </si>
  <si>
    <t>D.6) Debiti v/società partecipate e/o enti dipendenti della Regione</t>
  </si>
  <si>
    <t>D.7) Debiti v/fornitori</t>
  </si>
  <si>
    <t>D.8) Debiti v/Istituto Tesoriere</t>
  </si>
  <si>
    <t>D.9) Debiti tributari</t>
  </si>
  <si>
    <t>D.10) Debiti v/altri finanziatori</t>
  </si>
  <si>
    <t>D.11) Debiti v/istituti previdenziali, assistenziali e sicurezza sociale</t>
  </si>
  <si>
    <t>D.12) Debiti v/altri</t>
  </si>
  <si>
    <t>E) RATEI E RISCONTI PASSIVI</t>
  </si>
  <si>
    <t>E.1) Ratei passivi</t>
  </si>
  <si>
    <t>E.2) Risconti passivi</t>
  </si>
  <si>
    <t>Totale E)</t>
  </si>
  <si>
    <t>TOTALE PASSIVO E PATRIMONIO NETTO (A+B+C+D+E)</t>
  </si>
  <si>
    <t>F) CONTI D'ORDINE</t>
  </si>
  <si>
    <t>F.1) Canoni di leasing ancora da pagare</t>
  </si>
  <si>
    <t>F.2) Depositi cauzionali</t>
  </si>
  <si>
    <t>F.3) Beni in comodato</t>
  </si>
  <si>
    <t>F.4) Altri conti d'ordine</t>
  </si>
  <si>
    <t>Totale F)</t>
  </si>
  <si>
    <t>Controlli</t>
  </si>
  <si>
    <t>Totale Attivo</t>
  </si>
  <si>
    <t>Totale Passivo</t>
  </si>
  <si>
    <t>Controllo = 0</t>
  </si>
  <si>
    <t>Conti d'ordine - Attivo</t>
  </si>
  <si>
    <t>Conti d'ordine - Passivo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</si>
</sst>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_ * #,##0_ ;_ * \-#,##0_ ;_ * &quot;-&quot;_ ;_ @_ "/>
    <numFmt numFmtId="166" formatCode="_ * #,##0.00_ ;_ * \-#,##0.00_ ;_ * &quot;-&quot;??_ ;_ @_ "/>
    <numFmt numFmtId="167" formatCode="_ * #,##0_ ;_ * \-#,##0_ ;_ * &quot;-&quot;??_ ;_ @_ "/>
    <numFmt numFmtId="168" formatCode="#,##0_ ;[Red]\-#,##0\ "/>
    <numFmt numFmtId="169" formatCode="_(* #,##0_);_(* \(#,##0\);_(* &quot;-&quot;_);_(@_)"/>
    <numFmt numFmtId="170" formatCode="_-* #,##0_-;\-* #,##0_-;_-* &quot;-&quot;??_-;_-@_-"/>
    <numFmt numFmtId="171" formatCode="_ * #,##0.00_ ;_ * \-#,##0.00_ ;_ * &quot;-&quot;_ ;_ @_ "/>
    <numFmt numFmtId="172" formatCode="#,##0.00_ ;\-#,##0.00\ "/>
    <numFmt numFmtId="173" formatCode="_-* #,##0.0_-;\-* #,##0.0_-;_-* &quot;-&quot;??_-;_-@_-"/>
  </numFmts>
  <fonts count="35">
    <font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i/>
      <sz val="16"/>
      <name val="Garamond"/>
      <family val="1"/>
    </font>
    <font>
      <sz val="14"/>
      <color indexed="8"/>
      <name val="Garamond"/>
      <family val="1"/>
    </font>
    <font>
      <i/>
      <sz val="14"/>
      <name val="Garamond"/>
      <family val="1"/>
    </font>
    <font>
      <sz val="16"/>
      <color indexed="8"/>
      <name val="Calibri"/>
      <family val="2"/>
    </font>
    <font>
      <b/>
      <sz val="14"/>
      <name val="Garamond"/>
      <family val="1"/>
    </font>
    <font>
      <b/>
      <i/>
      <sz val="14"/>
      <name val="Garamond"/>
      <family val="1"/>
    </font>
    <font>
      <b/>
      <i/>
      <u val="single"/>
      <sz val="16"/>
      <name val="Garamond"/>
      <family val="1"/>
    </font>
    <font>
      <b/>
      <i/>
      <sz val="16"/>
      <color indexed="8"/>
      <name val="Garamond"/>
      <family val="1"/>
    </font>
    <font>
      <b/>
      <sz val="14"/>
      <color indexed="8"/>
      <name val="Garamond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double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9" borderId="0" applyNumberFormat="0" applyBorder="0" applyAlignment="0" applyProtection="0"/>
    <xf numFmtId="0" fontId="2" fillId="12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7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3" fillId="3" borderId="0" applyNumberFormat="0" applyBorder="0" applyAlignment="0" applyProtection="0"/>
    <xf numFmtId="0" fontId="4" fillId="8" borderId="1" applyNumberFormat="0" applyAlignment="0" applyProtection="0"/>
    <xf numFmtId="0" fontId="4" fillId="15" borderId="1" applyNumberFormat="0" applyAlignment="0" applyProtection="0"/>
    <xf numFmtId="0" fontId="5" fillId="0" borderId="2" applyNumberFormat="0" applyFill="0" applyAlignment="0" applyProtection="0"/>
    <xf numFmtId="0" fontId="6" fillId="25" borderId="3" applyNumberFormat="0" applyAlignment="0" applyProtection="0"/>
    <xf numFmtId="0" fontId="6" fillId="25" borderId="3" applyNumberFormat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169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6" fillId="0" borderId="0">
      <alignment/>
      <protection/>
    </xf>
    <xf numFmtId="0" fontId="8" fillId="9" borderId="8" applyNumberFormat="0" applyFont="0" applyAlignment="0" applyProtection="0"/>
    <xf numFmtId="0" fontId="0" fillId="9" borderId="8" applyNumberFormat="0" applyFont="0" applyAlignment="0" applyProtection="0"/>
    <xf numFmtId="0" fontId="17" fillId="15" borderId="9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13" applyNumberFormat="0" applyFill="0" applyAlignment="0" applyProtection="0"/>
    <xf numFmtId="0" fontId="17" fillId="0" borderId="14" applyNumberFormat="0" applyFill="0" applyAlignment="0" applyProtection="0"/>
    <xf numFmtId="0" fontId="3" fillId="3" borderId="0" applyNumberFormat="0" applyBorder="0" applyAlignment="0" applyProtection="0"/>
    <xf numFmtId="0" fontId="1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6" fillId="0" borderId="15" xfId="0" applyFont="1" applyBorder="1" applyAlignment="1">
      <alignment horizontal="center" vertical="center"/>
    </xf>
    <xf numFmtId="41" fontId="27" fillId="0" borderId="16" xfId="79" applyNumberFormat="1" applyFont="1" applyBorder="1" applyAlignment="1">
      <alignment/>
    </xf>
    <xf numFmtId="0" fontId="28" fillId="8" borderId="15" xfId="89" applyFont="1" applyFill="1" applyBorder="1" applyAlignment="1">
      <alignment horizontal="center" vertical="center"/>
      <protection/>
    </xf>
    <xf numFmtId="0" fontId="28" fillId="8" borderId="17" xfId="89" applyFont="1" applyFill="1" applyBorder="1" applyAlignment="1">
      <alignment horizontal="center" vertical="center"/>
      <protection/>
    </xf>
    <xf numFmtId="0" fontId="29" fillId="0" borderId="0" xfId="0" applyFont="1" applyBorder="1" applyAlignment="1">
      <alignment/>
    </xf>
    <xf numFmtId="0" fontId="26" fillId="0" borderId="18" xfId="0" applyFont="1" applyBorder="1" applyAlignment="1">
      <alignment horizontal="center" vertical="center"/>
    </xf>
    <xf numFmtId="0" fontId="30" fillId="15" borderId="18" xfId="79" applyNumberFormat="1" applyFont="1" applyFill="1" applyBorder="1" applyAlignment="1">
      <alignment horizontal="center" vertical="center"/>
    </xf>
    <xf numFmtId="165" fontId="30" fillId="0" borderId="15" xfId="81" applyNumberFormat="1" applyFont="1" applyFill="1" applyBorder="1" applyAlignment="1">
      <alignment horizontal="center" vertical="center"/>
    </xf>
    <xf numFmtId="165" fontId="31" fillId="0" borderId="17" xfId="81" applyNumberFormat="1" applyFont="1" applyFill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30" fillId="15" borderId="19" xfId="79" applyNumberFormat="1" applyFont="1" applyFill="1" applyBorder="1" applyAlignment="1">
      <alignment horizontal="center" vertical="center"/>
    </xf>
    <xf numFmtId="0" fontId="31" fillId="8" borderId="20" xfId="89" applyFont="1" applyFill="1" applyBorder="1" applyAlignment="1">
      <alignment horizontal="center" vertical="center"/>
      <protection/>
    </xf>
    <xf numFmtId="9" fontId="31" fillId="8" borderId="20" xfId="94" applyFont="1" applyFill="1" applyBorder="1" applyAlignment="1">
      <alignment horizontal="center" vertical="center"/>
    </xf>
    <xf numFmtId="169" fontId="26" fillId="8" borderId="15" xfId="69" applyFont="1" applyFill="1" applyBorder="1" applyAlignment="1">
      <alignment vertical="center"/>
    </xf>
    <xf numFmtId="41" fontId="27" fillId="0" borderId="20" xfId="79" applyNumberFormat="1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21" xfId="0" applyFont="1" applyBorder="1" applyAlignment="1">
      <alignment/>
    </xf>
    <xf numFmtId="0" fontId="29" fillId="0" borderId="0" xfId="87" applyFont="1" applyBorder="1">
      <alignment/>
      <protection/>
    </xf>
    <xf numFmtId="169" fontId="26" fillId="8" borderId="15" xfId="69" applyFont="1" applyFill="1" applyBorder="1" applyAlignment="1">
      <alignment vertical="center"/>
    </xf>
    <xf numFmtId="167" fontId="30" fillId="0" borderId="20" xfId="82" applyNumberFormat="1" applyFont="1" applyFill="1" applyBorder="1" applyAlignment="1" applyProtection="1">
      <alignment horizontal="center" vertical="center" wrapText="1"/>
      <protection/>
    </xf>
    <xf numFmtId="165" fontId="30" fillId="8" borderId="22" xfId="81" applyNumberFormat="1" applyFont="1" applyFill="1" applyBorder="1" applyAlignment="1">
      <alignment vertical="center"/>
    </xf>
    <xf numFmtId="9" fontId="30" fillId="8" borderId="23" xfId="94" applyFont="1" applyFill="1" applyBorder="1" applyAlignment="1">
      <alignment horizontal="center" vertical="center"/>
    </xf>
    <xf numFmtId="49" fontId="26" fillId="8" borderId="15" xfId="69" applyNumberFormat="1" applyFont="1" applyFill="1" applyBorder="1" applyAlignment="1">
      <alignment vertical="center"/>
    </xf>
    <xf numFmtId="9" fontId="30" fillId="0" borderId="17" xfId="94" applyFont="1" applyFill="1" applyBorder="1" applyAlignment="1" applyProtection="1">
      <alignment horizontal="center" vertical="center" wrapText="1"/>
      <protection/>
    </xf>
    <xf numFmtId="0" fontId="26" fillId="8" borderId="15" xfId="88" applyFont="1" applyFill="1" applyBorder="1" applyAlignment="1">
      <alignment vertical="center"/>
      <protection/>
    </xf>
    <xf numFmtId="169" fontId="26" fillId="8" borderId="15" xfId="69" applyFont="1" applyFill="1" applyBorder="1" applyAlignment="1">
      <alignment vertical="center" wrapText="1"/>
    </xf>
    <xf numFmtId="169" fontId="26" fillId="20" borderId="15" xfId="69" applyFont="1" applyFill="1" applyBorder="1" applyAlignment="1">
      <alignment vertical="center"/>
    </xf>
    <xf numFmtId="167" fontId="30" fillId="20" borderId="20" xfId="82" applyNumberFormat="1" applyFont="1" applyFill="1" applyBorder="1" applyAlignment="1" applyProtection="1">
      <alignment horizontal="center" vertical="center" wrapText="1"/>
      <protection/>
    </xf>
    <xf numFmtId="9" fontId="30" fillId="20" borderId="17" xfId="94" applyFont="1" applyFill="1" applyBorder="1" applyAlignment="1" applyProtection="1">
      <alignment horizontal="center" vertical="center" wrapText="1"/>
      <protection/>
    </xf>
    <xf numFmtId="169" fontId="26" fillId="8" borderId="15" xfId="69" applyFont="1" applyFill="1" applyBorder="1" applyAlignment="1">
      <alignment vertical="center"/>
    </xf>
    <xf numFmtId="0" fontId="26" fillId="8" borderId="15" xfId="88" applyFont="1" applyFill="1" applyBorder="1" applyAlignment="1">
      <alignment vertical="center"/>
      <protection/>
    </xf>
    <xf numFmtId="49" fontId="26" fillId="8" borderId="15" xfId="69" applyNumberFormat="1" applyFont="1" applyFill="1" applyBorder="1" applyAlignment="1">
      <alignment vertical="center"/>
    </xf>
    <xf numFmtId="49" fontId="26" fillId="8" borderId="15" xfId="69" applyNumberFormat="1" applyFont="1" applyFill="1" applyBorder="1" applyAlignment="1">
      <alignment vertical="center"/>
    </xf>
    <xf numFmtId="49" fontId="26" fillId="0" borderId="15" xfId="69" applyNumberFormat="1" applyFont="1" applyFill="1" applyBorder="1" applyAlignment="1">
      <alignment vertical="center" wrapText="1"/>
    </xf>
    <xf numFmtId="49" fontId="26" fillId="0" borderId="15" xfId="69" applyNumberFormat="1" applyFont="1" applyFill="1" applyBorder="1" applyAlignment="1">
      <alignment vertical="center"/>
    </xf>
    <xf numFmtId="0" fontId="32" fillId="19" borderId="15" xfId="88" applyFont="1" applyFill="1" applyBorder="1" applyAlignment="1">
      <alignment vertical="center"/>
      <protection/>
    </xf>
    <xf numFmtId="167" fontId="30" fillId="19" borderId="20" xfId="82" applyNumberFormat="1" applyFont="1" applyFill="1" applyBorder="1" applyAlignment="1" applyProtection="1">
      <alignment horizontal="center" vertical="center" wrapText="1"/>
      <protection/>
    </xf>
    <xf numFmtId="9" fontId="30" fillId="19" borderId="17" xfId="94" applyFont="1" applyFill="1" applyBorder="1" applyAlignment="1" applyProtection="1">
      <alignment horizontal="center" vertical="center" wrapText="1"/>
      <protection/>
    </xf>
    <xf numFmtId="9" fontId="27" fillId="0" borderId="17" xfId="94" applyFont="1" applyBorder="1" applyAlignment="1">
      <alignment/>
    </xf>
    <xf numFmtId="49" fontId="26" fillId="0" borderId="15" xfId="69" applyNumberFormat="1" applyFont="1" applyFill="1" applyBorder="1" applyAlignment="1">
      <alignment vertical="center"/>
    </xf>
    <xf numFmtId="49" fontId="26" fillId="20" borderId="15" xfId="69" applyNumberFormat="1" applyFont="1" applyFill="1" applyBorder="1" applyAlignment="1">
      <alignment vertical="center"/>
    </xf>
    <xf numFmtId="49" fontId="26" fillId="8" borderId="15" xfId="88" applyNumberFormat="1" applyFont="1" applyFill="1" applyBorder="1" applyAlignment="1">
      <alignment vertical="center"/>
      <protection/>
    </xf>
    <xf numFmtId="49" fontId="26" fillId="8" borderId="15" xfId="69" applyNumberFormat="1" applyFont="1" applyFill="1" applyBorder="1" applyAlignment="1">
      <alignment horizontal="left" vertical="center"/>
    </xf>
    <xf numFmtId="49" fontId="26" fillId="8" borderId="15" xfId="69" applyNumberFormat="1" applyFont="1" applyFill="1" applyBorder="1" applyAlignment="1">
      <alignment horizontal="left" vertical="center"/>
    </xf>
    <xf numFmtId="49" fontId="26" fillId="8" borderId="15" xfId="88" applyNumberFormat="1" applyFont="1" applyFill="1" applyBorder="1" applyAlignment="1">
      <alignment horizontal="left" vertical="center" wrapText="1"/>
      <protection/>
    </xf>
    <xf numFmtId="49" fontId="26" fillId="0" borderId="15" xfId="69" applyNumberFormat="1" applyFont="1" applyFill="1" applyBorder="1" applyAlignment="1">
      <alignment horizontal="left" vertical="center"/>
    </xf>
    <xf numFmtId="49" fontId="26" fillId="8" borderId="15" xfId="69" applyNumberFormat="1" applyFont="1" applyFill="1" applyBorder="1" applyAlignment="1">
      <alignment horizontal="left" vertical="center"/>
    </xf>
    <xf numFmtId="0" fontId="32" fillId="19" borderId="15" xfId="88" applyFont="1" applyFill="1" applyBorder="1" applyAlignment="1">
      <alignment horizontal="left" vertical="center"/>
      <protection/>
    </xf>
    <xf numFmtId="0" fontId="33" fillId="0" borderId="0" xfId="0" applyFont="1" applyAlignment="1">
      <alignment/>
    </xf>
    <xf numFmtId="0" fontId="27" fillId="0" borderId="0" xfId="0" applyFont="1" applyAlignment="1">
      <alignment/>
    </xf>
    <xf numFmtId="9" fontId="27" fillId="0" borderId="0" xfId="94" applyFont="1" applyAlignment="1">
      <alignment/>
    </xf>
    <xf numFmtId="0" fontId="29" fillId="0" borderId="0" xfId="0" applyFont="1" applyAlignment="1">
      <alignment/>
    </xf>
    <xf numFmtId="0" fontId="33" fillId="4" borderId="24" xfId="0" applyFont="1" applyFill="1" applyBorder="1" applyAlignment="1">
      <alignment horizontal="center"/>
    </xf>
    <xf numFmtId="0" fontId="34" fillId="4" borderId="24" xfId="0" applyFont="1" applyFill="1" applyBorder="1" applyAlignment="1">
      <alignment horizontal="center"/>
    </xf>
    <xf numFmtId="0" fontId="33" fillId="0" borderId="0" xfId="90" applyFont="1" applyFill="1">
      <alignment/>
      <protection/>
    </xf>
    <xf numFmtId="168" fontId="34" fillId="0" borderId="0" xfId="0" applyNumberFormat="1" applyFont="1" applyAlignment="1">
      <alignment/>
    </xf>
    <xf numFmtId="9" fontId="27" fillId="0" borderId="0" xfId="94" applyFont="1" applyBorder="1" applyAlignment="1">
      <alignment/>
    </xf>
    <xf numFmtId="0" fontId="33" fillId="0" borderId="15" xfId="0" applyFont="1" applyBorder="1" applyAlignment="1">
      <alignment/>
    </xf>
  </cellXfs>
  <cellStyles count="9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Colore 1" xfId="63"/>
    <cellStyle name="Colore 2" xfId="64"/>
    <cellStyle name="Colore 3" xfId="65"/>
    <cellStyle name="Colore 4" xfId="66"/>
    <cellStyle name="Colore 5" xfId="67"/>
    <cellStyle name="Colore 6" xfId="68"/>
    <cellStyle name="Comma [0]_Marilù (v.0.5)" xfId="69"/>
    <cellStyle name="Comma 2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Linked Cell" xfId="78"/>
    <cellStyle name="Comma" xfId="79"/>
    <cellStyle name="Comma [0]" xfId="80"/>
    <cellStyle name="Migliaia [0]_Asl 6_Raccordo MONISANIT al 31 dicembre 2007 (v. FINALE del 30.05.2008) 2" xfId="81"/>
    <cellStyle name="Migliaia_Mattone CE_Budget 2008 (v. 0.5 del 12.02.2008)" xfId="82"/>
    <cellStyle name="Neutral" xfId="83"/>
    <cellStyle name="Neutrale" xfId="84"/>
    <cellStyle name="Normal 2" xfId="85"/>
    <cellStyle name="Normal_Sheet1" xfId="86"/>
    <cellStyle name="Normale_118" xfId="87"/>
    <cellStyle name="Normale_Asl 6_Raccordo MONISANIT al 31 dicembre 2007 (v. FINALE del 30.05.2008)" xfId="88"/>
    <cellStyle name="Normale_Asl 6_Raccordo MONISANIT al 31 dicembre 2007 (v. FINALE del 30.05.2008) 2" xfId="89"/>
    <cellStyle name="Normale_RE_Riclassificato grafici" xfId="90"/>
    <cellStyle name="Nota" xfId="91"/>
    <cellStyle name="Note" xfId="92"/>
    <cellStyle name="Output" xfId="93"/>
    <cellStyle name="Percent" xfId="94"/>
    <cellStyle name="Testo avviso" xfId="95"/>
    <cellStyle name="Testo descrittivo" xfId="96"/>
    <cellStyle name="Title" xfId="97"/>
    <cellStyle name="Titolo" xfId="98"/>
    <cellStyle name="Titolo 1" xfId="99"/>
    <cellStyle name="Titolo 2" xfId="100"/>
    <cellStyle name="Titolo 3" xfId="101"/>
    <cellStyle name="Titolo 4" xfId="102"/>
    <cellStyle name="Titolo_Asl 6_Analisi al 31 dicembre 2008 (v. FINALE_A3 del 26.01.2009)" xfId="103"/>
    <cellStyle name="Total" xfId="104"/>
    <cellStyle name="Totale" xfId="105"/>
    <cellStyle name="Valore non valido" xfId="106"/>
    <cellStyle name="Valore valido" xfId="107"/>
    <cellStyle name="Currency" xfId="108"/>
    <cellStyle name="Currency [0]" xfId="109"/>
    <cellStyle name="Warning Text" xfId="11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hiara\Documenti\BILANCIO\BILANCIO%20IOR%202015\CONSUNTIVO\PATRIMONIALE\EXTRARER$zanasi.chiara#19_SPM2014_SP_2015_27-4-2016-11-40-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M"/>
      <sheetName val="SP_118"/>
      <sheetName val="Modello SP_Attivo (OLD)"/>
      <sheetName val="Modello SP_Passivo (OLD)"/>
      <sheetName val="Modello CE (OLD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865"/>
  <sheetViews>
    <sheetView tabSelected="1" view="pageBreakPreview" zoomScale="75" zoomScaleNormal="75" zoomScaleSheetLayoutView="75" workbookViewId="0" topLeftCell="A1">
      <selection activeCell="A8" sqref="A8"/>
    </sheetView>
  </sheetViews>
  <sheetFormatPr defaultColWidth="9.140625" defaultRowHeight="15"/>
  <cols>
    <col min="1" max="1" width="130.8515625" style="58" customWidth="1"/>
    <col min="2" max="3" width="16.421875" style="15" bestFit="1" customWidth="1"/>
    <col min="4" max="4" width="17.00390625" style="50" customWidth="1"/>
    <col min="5" max="5" width="12.28125" style="57" customWidth="1"/>
    <col min="6" max="16384" width="9.140625" style="5" customWidth="1"/>
  </cols>
  <sheetData>
    <row r="1" spans="1:5" ht="22.5" customHeight="1">
      <c r="A1" s="1" t="s">
        <v>0</v>
      </c>
      <c r="B1" s="2"/>
      <c r="C1" s="2"/>
      <c r="D1" s="3" t="s">
        <v>1</v>
      </c>
      <c r="E1" s="4"/>
    </row>
    <row r="2" spans="1:5" ht="21.75" customHeight="1">
      <c r="A2" s="6" t="s">
        <v>2</v>
      </c>
      <c r="B2" s="7">
        <v>2015</v>
      </c>
      <c r="C2" s="7">
        <v>2014</v>
      </c>
      <c r="D2" s="8" t="s">
        <v>3</v>
      </c>
      <c r="E2" s="9"/>
    </row>
    <row r="3" spans="1:5" ht="15" customHeight="1">
      <c r="A3" s="10"/>
      <c r="B3" s="11"/>
      <c r="C3" s="11"/>
      <c r="D3" s="12" t="s">
        <v>4</v>
      </c>
      <c r="E3" s="13" t="s">
        <v>5</v>
      </c>
    </row>
    <row r="4" spans="1:248" ht="17.25" customHeight="1">
      <c r="A4" s="14" t="s">
        <v>6</v>
      </c>
      <c r="D4" s="16"/>
      <c r="E4" s="17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</row>
    <row r="5" spans="1:248" ht="17.25" customHeight="1">
      <c r="A5" s="19" t="s">
        <v>7</v>
      </c>
      <c r="B5" s="20">
        <v>974557.78</v>
      </c>
      <c r="C5" s="20">
        <v>1324593.84</v>
      </c>
      <c r="D5" s="21">
        <f aca="true" t="shared" si="0" ref="D5:D34">+B5-C5</f>
        <v>-350036.0599999997</v>
      </c>
      <c r="E5" s="22">
        <f>+(B5-C5)/C5</f>
        <v>-0.2642591633975889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</row>
    <row r="6" spans="1:248" ht="17.25" customHeight="1">
      <c r="A6" s="23" t="s">
        <v>8</v>
      </c>
      <c r="B6" s="20">
        <v>0</v>
      </c>
      <c r="C6" s="20">
        <v>0</v>
      </c>
      <c r="D6" s="21">
        <f t="shared" si="0"/>
        <v>0</v>
      </c>
      <c r="E6" s="22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</row>
    <row r="7" spans="1:248" ht="17.25" customHeight="1">
      <c r="A7" s="23" t="s">
        <v>9</v>
      </c>
      <c r="B7" s="20">
        <v>395655.81</v>
      </c>
      <c r="C7" s="20">
        <v>681665.03</v>
      </c>
      <c r="D7" s="20">
        <f t="shared" si="0"/>
        <v>-286009.22</v>
      </c>
      <c r="E7" s="24">
        <f>+(B7-C7)/C7</f>
        <v>-0.41957443526184696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</row>
    <row r="8" spans="1:248" ht="17.25" customHeight="1">
      <c r="A8" s="23" t="s">
        <v>10</v>
      </c>
      <c r="B8" s="20">
        <v>564931.6</v>
      </c>
      <c r="C8" s="20">
        <v>628958.44</v>
      </c>
      <c r="D8" s="20">
        <f t="shared" si="0"/>
        <v>-64026.83999999985</v>
      </c>
      <c r="E8" s="24">
        <f>+(B8-C8)/C8</f>
        <v>-0.10179820466357023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</row>
    <row r="9" spans="1:248" ht="17.25" customHeight="1">
      <c r="A9" s="23" t="s">
        <v>11</v>
      </c>
      <c r="B9" s="20">
        <v>0</v>
      </c>
      <c r="C9" s="20">
        <v>0</v>
      </c>
      <c r="D9" s="20">
        <f t="shared" si="0"/>
        <v>0</v>
      </c>
      <c r="E9" s="24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</row>
    <row r="10" spans="1:248" ht="17.25" customHeight="1">
      <c r="A10" s="23" t="s">
        <v>12</v>
      </c>
      <c r="B10" s="20">
        <v>13970.37</v>
      </c>
      <c r="C10" s="20">
        <v>13970.37</v>
      </c>
      <c r="D10" s="20">
        <f t="shared" si="0"/>
        <v>0</v>
      </c>
      <c r="E10" s="24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</row>
    <row r="11" spans="1:248" ht="17.25" customHeight="1">
      <c r="A11" s="19" t="s">
        <v>13</v>
      </c>
      <c r="B11" s="20">
        <v>87257092.33000001</v>
      </c>
      <c r="C11" s="20">
        <v>88364358.13</v>
      </c>
      <c r="D11" s="20">
        <f t="shared" si="0"/>
        <v>-1107265.7999999821</v>
      </c>
      <c r="E11" s="24">
        <f>+(B11-C11)/C11</f>
        <v>-0.012530683450119033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</row>
    <row r="12" spans="1:248" ht="17.25" customHeight="1">
      <c r="A12" s="19" t="s">
        <v>14</v>
      </c>
      <c r="B12" s="20">
        <v>32234.4</v>
      </c>
      <c r="C12" s="20">
        <v>32234.4</v>
      </c>
      <c r="D12" s="20">
        <f t="shared" si="0"/>
        <v>0</v>
      </c>
      <c r="E12" s="24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</row>
    <row r="13" spans="1:248" ht="17.25" customHeight="1">
      <c r="A13" s="19" t="s">
        <v>15</v>
      </c>
      <c r="B13" s="20">
        <v>2.4</v>
      </c>
      <c r="C13" s="20">
        <v>2.4</v>
      </c>
      <c r="D13" s="20">
        <f t="shared" si="0"/>
        <v>0</v>
      </c>
      <c r="E13" s="24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</row>
    <row r="14" spans="1:248" ht="17.25" customHeight="1">
      <c r="A14" s="19" t="s">
        <v>16</v>
      </c>
      <c r="B14" s="20">
        <v>32232</v>
      </c>
      <c r="C14" s="20">
        <v>32232</v>
      </c>
      <c r="D14" s="20">
        <f t="shared" si="0"/>
        <v>0</v>
      </c>
      <c r="E14" s="24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</row>
    <row r="15" spans="1:248" ht="17.25" customHeight="1">
      <c r="A15" s="19" t="s">
        <v>17</v>
      </c>
      <c r="B15" s="20">
        <v>47823008.12000001</v>
      </c>
      <c r="C15" s="20">
        <v>48120390.4</v>
      </c>
      <c r="D15" s="20">
        <f t="shared" si="0"/>
        <v>-297382.2799999863</v>
      </c>
      <c r="E15" s="24">
        <f>+(B15-C15)/C15</f>
        <v>-0.006179963992976796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</row>
    <row r="16" spans="1:248" ht="17.25" customHeight="1">
      <c r="A16" s="25" t="s">
        <v>18</v>
      </c>
      <c r="B16" s="20">
        <v>0.02</v>
      </c>
      <c r="C16" s="20">
        <v>0.02</v>
      </c>
      <c r="D16" s="20">
        <f t="shared" si="0"/>
        <v>0</v>
      </c>
      <c r="E16" s="24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</row>
    <row r="17" spans="1:248" ht="17.25" customHeight="1">
      <c r="A17" s="25" t="s">
        <v>19</v>
      </c>
      <c r="B17" s="20">
        <v>47823008.10000001</v>
      </c>
      <c r="C17" s="20">
        <v>48120390.379999995</v>
      </c>
      <c r="D17" s="20">
        <f t="shared" si="0"/>
        <v>-297382.2799999863</v>
      </c>
      <c r="E17" s="24">
        <f>+(B17-C17)/C17</f>
        <v>-0.00617996399554534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</row>
    <row r="18" spans="1:248" ht="17.25" customHeight="1">
      <c r="A18" s="25" t="s">
        <v>20</v>
      </c>
      <c r="B18" s="20">
        <v>0</v>
      </c>
      <c r="C18" s="20">
        <v>0</v>
      </c>
      <c r="D18" s="20">
        <f t="shared" si="0"/>
        <v>0</v>
      </c>
      <c r="E18" s="24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</row>
    <row r="19" spans="1:248" ht="17.25" customHeight="1">
      <c r="A19" s="25" t="s">
        <v>21</v>
      </c>
      <c r="B19" s="20">
        <v>10676796.66</v>
      </c>
      <c r="C19" s="20">
        <v>9822606.559999999</v>
      </c>
      <c r="D19" s="20">
        <f t="shared" si="0"/>
        <v>854190.1000000015</v>
      </c>
      <c r="E19" s="24">
        <f>+(B19-C19)/C19</f>
        <v>0.08696165267154929</v>
      </c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</row>
    <row r="20" spans="1:248" ht="17.25" customHeight="1">
      <c r="A20" s="25" t="s">
        <v>22</v>
      </c>
      <c r="B20" s="20">
        <v>1102182.96</v>
      </c>
      <c r="C20" s="20">
        <v>1366816.63</v>
      </c>
      <c r="D20" s="20">
        <f t="shared" si="0"/>
        <v>-264633.6699999999</v>
      </c>
      <c r="E20" s="24">
        <f>+(B20-C20)/C20</f>
        <v>-0.1936131476539029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</row>
    <row r="21" spans="1:248" ht="17.25" customHeight="1">
      <c r="A21" s="25" t="s">
        <v>23</v>
      </c>
      <c r="B21" s="20">
        <v>35043.81</v>
      </c>
      <c r="C21" s="20">
        <v>356.85999999998603</v>
      </c>
      <c r="D21" s="20">
        <f t="shared" si="0"/>
        <v>34686.95000000001</v>
      </c>
      <c r="E21" s="24">
        <f>+(B21-C21)/C21</f>
        <v>97.20044275066236</v>
      </c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</row>
    <row r="22" spans="1:248" ht="17.25" customHeight="1">
      <c r="A22" s="25" t="s">
        <v>24</v>
      </c>
      <c r="B22" s="20">
        <v>0.31</v>
      </c>
      <c r="C22" s="20">
        <v>0.31</v>
      </c>
      <c r="D22" s="20">
        <f t="shared" si="0"/>
        <v>0</v>
      </c>
      <c r="E22" s="24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</row>
    <row r="23" spans="1:248" ht="17.25" customHeight="1">
      <c r="A23" s="25" t="s">
        <v>25</v>
      </c>
      <c r="B23" s="20">
        <v>1041651.11</v>
      </c>
      <c r="C23" s="20">
        <v>1216494.76</v>
      </c>
      <c r="D23" s="20">
        <f t="shared" si="0"/>
        <v>-174843.65000000037</v>
      </c>
      <c r="E23" s="24">
        <f>+(B23-C23)/C23</f>
        <v>-0.14372741728866995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</row>
    <row r="24" spans="1:248" ht="17.25" customHeight="1">
      <c r="A24" s="25" t="s">
        <v>26</v>
      </c>
      <c r="B24" s="20">
        <v>26546174.96</v>
      </c>
      <c r="C24" s="20">
        <v>27805458.21</v>
      </c>
      <c r="D24" s="20">
        <f t="shared" si="0"/>
        <v>-1259283.25</v>
      </c>
      <c r="E24" s="24">
        <f>+(B24-C24)/C24</f>
        <v>-0.045289066646170544</v>
      </c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</row>
    <row r="25" spans="1:248" ht="42">
      <c r="A25" s="26" t="s">
        <v>27</v>
      </c>
      <c r="B25" s="20">
        <v>73681.5</v>
      </c>
      <c r="C25" s="20">
        <v>73681.5</v>
      </c>
      <c r="D25" s="20">
        <f t="shared" si="0"/>
        <v>0</v>
      </c>
      <c r="E25" s="24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</row>
    <row r="26" spans="1:248" ht="17.25" customHeight="1">
      <c r="A26" s="25" t="s">
        <v>28</v>
      </c>
      <c r="B26" s="20">
        <v>0</v>
      </c>
      <c r="C26" s="20">
        <v>0</v>
      </c>
      <c r="D26" s="20">
        <f t="shared" si="0"/>
        <v>0</v>
      </c>
      <c r="E26" s="24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  <c r="GM26" s="18"/>
      <c r="GN26" s="18"/>
      <c r="GO26" s="18"/>
      <c r="GP26" s="18"/>
      <c r="GQ26" s="18"/>
      <c r="GR26" s="18"/>
      <c r="GS26" s="18"/>
      <c r="GT26" s="18"/>
      <c r="GU26" s="18"/>
      <c r="GV26" s="18"/>
      <c r="GW26" s="18"/>
      <c r="GX26" s="18"/>
      <c r="GY26" s="18"/>
      <c r="GZ26" s="18"/>
      <c r="HA26" s="18"/>
      <c r="HB26" s="18"/>
      <c r="HC26" s="18"/>
      <c r="HD26" s="18"/>
      <c r="HE26" s="18"/>
      <c r="HF26" s="18"/>
      <c r="HG26" s="18"/>
      <c r="HH26" s="18"/>
      <c r="HI26" s="18"/>
      <c r="HJ26" s="18"/>
      <c r="HK26" s="18"/>
      <c r="HL26" s="18"/>
      <c r="HM26" s="18"/>
      <c r="HN26" s="18"/>
      <c r="HO26" s="18"/>
      <c r="HP26" s="18"/>
      <c r="HQ26" s="18"/>
      <c r="HR26" s="18"/>
      <c r="HS26" s="18"/>
      <c r="HT26" s="18"/>
      <c r="HU26" s="18"/>
      <c r="HV26" s="18"/>
      <c r="HW26" s="18"/>
      <c r="HX26" s="18"/>
      <c r="HY26" s="18"/>
      <c r="HZ26" s="18"/>
      <c r="IA26" s="18"/>
      <c r="IB26" s="18"/>
      <c r="IC26" s="18"/>
      <c r="ID26" s="18"/>
      <c r="IE26" s="18"/>
      <c r="IF26" s="18"/>
      <c r="IG26" s="18"/>
      <c r="IH26" s="18"/>
      <c r="II26" s="18"/>
      <c r="IJ26" s="18"/>
      <c r="IK26" s="18"/>
      <c r="IL26" s="18"/>
      <c r="IM26" s="18"/>
      <c r="IN26" s="18"/>
    </row>
    <row r="27" spans="1:248" ht="17.25" customHeight="1">
      <c r="A27" s="25" t="s">
        <v>29</v>
      </c>
      <c r="B27" s="20">
        <v>0</v>
      </c>
      <c r="C27" s="20">
        <v>0</v>
      </c>
      <c r="D27" s="20">
        <f t="shared" si="0"/>
        <v>0</v>
      </c>
      <c r="E27" s="24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  <c r="GM27" s="18"/>
      <c r="GN27" s="18"/>
      <c r="GO27" s="18"/>
      <c r="GP27" s="18"/>
      <c r="GQ27" s="18"/>
      <c r="GR27" s="18"/>
      <c r="GS27" s="18"/>
      <c r="GT27" s="18"/>
      <c r="GU27" s="18"/>
      <c r="GV27" s="18"/>
      <c r="GW27" s="18"/>
      <c r="GX27" s="18"/>
      <c r="GY27" s="18"/>
      <c r="GZ27" s="18"/>
      <c r="HA27" s="18"/>
      <c r="HB27" s="18"/>
      <c r="HC27" s="18"/>
      <c r="HD27" s="18"/>
      <c r="HE27" s="18"/>
      <c r="HF27" s="18"/>
      <c r="HG27" s="18"/>
      <c r="HH27" s="18"/>
      <c r="HI27" s="18"/>
      <c r="HJ27" s="18"/>
      <c r="HK27" s="18"/>
      <c r="HL27" s="18"/>
      <c r="HM27" s="18"/>
      <c r="HN27" s="18"/>
      <c r="HO27" s="18"/>
      <c r="HP27" s="18"/>
      <c r="HQ27" s="18"/>
      <c r="HR27" s="18"/>
      <c r="HS27" s="18"/>
      <c r="HT27" s="18"/>
      <c r="HU27" s="18"/>
      <c r="HV27" s="18"/>
      <c r="HW27" s="18"/>
      <c r="HX27" s="18"/>
      <c r="HY27" s="18"/>
      <c r="HZ27" s="18"/>
      <c r="IA27" s="18"/>
      <c r="IB27" s="18"/>
      <c r="IC27" s="18"/>
      <c r="ID27" s="18"/>
      <c r="IE27" s="18"/>
      <c r="IF27" s="18"/>
      <c r="IG27" s="18"/>
      <c r="IH27" s="18"/>
      <c r="II27" s="18"/>
      <c r="IJ27" s="18"/>
      <c r="IK27" s="18"/>
      <c r="IL27" s="18"/>
      <c r="IM27" s="18"/>
      <c r="IN27" s="18"/>
    </row>
    <row r="28" spans="1:248" ht="17.25" customHeight="1">
      <c r="A28" s="25" t="s">
        <v>30</v>
      </c>
      <c r="B28" s="20">
        <v>0</v>
      </c>
      <c r="C28" s="20">
        <v>0</v>
      </c>
      <c r="D28" s="20">
        <f t="shared" si="0"/>
        <v>0</v>
      </c>
      <c r="E28" s="24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</row>
    <row r="29" spans="1:248" ht="17.25" customHeight="1">
      <c r="A29" s="25" t="s">
        <v>31</v>
      </c>
      <c r="B29" s="20">
        <v>0</v>
      </c>
      <c r="C29" s="20">
        <v>0</v>
      </c>
      <c r="D29" s="20">
        <f t="shared" si="0"/>
        <v>0</v>
      </c>
      <c r="E29" s="24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</row>
    <row r="30" spans="1:248" ht="17.25" customHeight="1">
      <c r="A30" s="25" t="s">
        <v>32</v>
      </c>
      <c r="B30" s="20">
        <v>0</v>
      </c>
      <c r="C30" s="20">
        <v>0</v>
      </c>
      <c r="D30" s="20">
        <f t="shared" si="0"/>
        <v>0</v>
      </c>
      <c r="E30" s="24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</row>
    <row r="31" spans="1:248" ht="17.25" customHeight="1">
      <c r="A31" s="25" t="s">
        <v>33</v>
      </c>
      <c r="B31" s="20">
        <v>73681.5</v>
      </c>
      <c r="C31" s="20">
        <v>73681.5</v>
      </c>
      <c r="D31" s="20">
        <f t="shared" si="0"/>
        <v>0</v>
      </c>
      <c r="E31" s="24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</row>
    <row r="32" spans="1:248" ht="17.25" customHeight="1">
      <c r="A32" s="25" t="s">
        <v>34</v>
      </c>
      <c r="B32" s="20">
        <v>73138.78</v>
      </c>
      <c r="C32" s="20">
        <v>73138.78</v>
      </c>
      <c r="D32" s="20">
        <f t="shared" si="0"/>
        <v>0</v>
      </c>
      <c r="E32" s="24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</row>
    <row r="33" spans="1:248" ht="17.25" customHeight="1">
      <c r="A33" s="25" t="s">
        <v>35</v>
      </c>
      <c r="B33" s="20">
        <v>542.72</v>
      </c>
      <c r="C33" s="20">
        <v>542.72</v>
      </c>
      <c r="D33" s="20">
        <f t="shared" si="0"/>
        <v>0</v>
      </c>
      <c r="E33" s="24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</row>
    <row r="34" spans="1:248" ht="17.25" customHeight="1">
      <c r="A34" s="27" t="s">
        <v>36</v>
      </c>
      <c r="B34" s="28">
        <f>B5+B11+B25</f>
        <v>88305331.61000001</v>
      </c>
      <c r="C34" s="28">
        <f>C5+C11+C25</f>
        <v>89762633.47</v>
      </c>
      <c r="D34" s="28">
        <f t="shared" si="0"/>
        <v>-1457301.8599999845</v>
      </c>
      <c r="E34" s="29">
        <f>+(B34-C34)/C34</f>
        <v>-0.016235061335260807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  <c r="IM34" s="18"/>
      <c r="IN34" s="18"/>
    </row>
    <row r="35" spans="1:248" ht="8.25" customHeight="1">
      <c r="A35" s="30"/>
      <c r="B35" s="20"/>
      <c r="C35" s="20"/>
      <c r="D35" s="20"/>
      <c r="E35" s="24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</row>
    <row r="36" spans="1:248" ht="17.25" customHeight="1">
      <c r="A36" s="31" t="s">
        <v>37</v>
      </c>
      <c r="B36" s="20"/>
      <c r="C36" s="20"/>
      <c r="D36" s="20"/>
      <c r="E36" s="24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</row>
    <row r="37" spans="1:248" ht="17.25" customHeight="1">
      <c r="A37" s="30" t="s">
        <v>38</v>
      </c>
      <c r="B37" s="20">
        <v>2871094.75</v>
      </c>
      <c r="C37" s="20">
        <v>2237179.58</v>
      </c>
      <c r="D37" s="20">
        <f aca="true" t="shared" si="1" ref="D37:D68">+B37-C37</f>
        <v>633915.1699999999</v>
      </c>
      <c r="E37" s="24">
        <f>+(B37-C37)/C37</f>
        <v>0.2833546201060891</v>
      </c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</row>
    <row r="38" spans="1:248" ht="17.25" customHeight="1">
      <c r="A38" s="32" t="s">
        <v>39</v>
      </c>
      <c r="B38" s="20">
        <v>2613765.49</v>
      </c>
      <c r="C38" s="20">
        <v>2108104.44</v>
      </c>
      <c r="D38" s="20">
        <f t="shared" si="1"/>
        <v>505661.0500000003</v>
      </c>
      <c r="E38" s="24">
        <f>+(B38-C38)/C38</f>
        <v>0.23986527441685968</v>
      </c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  <c r="IL38" s="18"/>
      <c r="IM38" s="18"/>
      <c r="IN38" s="18"/>
    </row>
    <row r="39" spans="1:248" ht="17.25" customHeight="1">
      <c r="A39" s="32" t="s">
        <v>40</v>
      </c>
      <c r="B39" s="20">
        <v>257329.26</v>
      </c>
      <c r="C39" s="20">
        <v>129075.14</v>
      </c>
      <c r="D39" s="20">
        <f t="shared" si="1"/>
        <v>128254.12000000001</v>
      </c>
      <c r="E39" s="24">
        <f>+(B39-C39)/C39</f>
        <v>0.9936392089135058</v>
      </c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  <c r="HM39" s="18"/>
      <c r="HN39" s="18"/>
      <c r="HO39" s="18"/>
      <c r="HP39" s="18"/>
      <c r="HQ39" s="18"/>
      <c r="HR39" s="18"/>
      <c r="HS39" s="18"/>
      <c r="HT39" s="18"/>
      <c r="HU39" s="18"/>
      <c r="HV39" s="18"/>
      <c r="HW39" s="18"/>
      <c r="HX39" s="18"/>
      <c r="HY39" s="18"/>
      <c r="HZ39" s="18"/>
      <c r="IA39" s="18"/>
      <c r="IB39" s="18"/>
      <c r="IC39" s="18"/>
      <c r="ID39" s="18"/>
      <c r="IE39" s="18"/>
      <c r="IF39" s="18"/>
      <c r="IG39" s="18"/>
      <c r="IH39" s="18"/>
      <c r="II39" s="18"/>
      <c r="IJ39" s="18"/>
      <c r="IK39" s="18"/>
      <c r="IL39" s="18"/>
      <c r="IM39" s="18"/>
      <c r="IN39" s="18"/>
    </row>
    <row r="40" spans="1:248" ht="17.25" customHeight="1">
      <c r="A40" s="32" t="s">
        <v>41</v>
      </c>
      <c r="B40" s="20">
        <v>0</v>
      </c>
      <c r="C40" s="20">
        <v>0</v>
      </c>
      <c r="D40" s="20">
        <f t="shared" si="1"/>
        <v>0</v>
      </c>
      <c r="E40" s="24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  <c r="HM40" s="18"/>
      <c r="HN40" s="18"/>
      <c r="HO40" s="18"/>
      <c r="HP40" s="18"/>
      <c r="HQ40" s="18"/>
      <c r="HR40" s="18"/>
      <c r="HS40" s="18"/>
      <c r="HT40" s="18"/>
      <c r="HU40" s="18"/>
      <c r="HV40" s="18"/>
      <c r="HW40" s="18"/>
      <c r="HX40" s="18"/>
      <c r="HY40" s="18"/>
      <c r="HZ40" s="18"/>
      <c r="IA40" s="18"/>
      <c r="IB40" s="18"/>
      <c r="IC40" s="18"/>
      <c r="ID40" s="18"/>
      <c r="IE40" s="18"/>
      <c r="IF40" s="18"/>
      <c r="IG40" s="18"/>
      <c r="IH40" s="18"/>
      <c r="II40" s="18"/>
      <c r="IJ40" s="18"/>
      <c r="IK40" s="18"/>
      <c r="IL40" s="18"/>
      <c r="IM40" s="18"/>
      <c r="IN40" s="18"/>
    </row>
    <row r="41" spans="1:248" ht="17.25" customHeight="1">
      <c r="A41" s="32" t="s">
        <v>42</v>
      </c>
      <c r="B41" s="20">
        <v>0</v>
      </c>
      <c r="C41" s="20">
        <v>0</v>
      </c>
      <c r="D41" s="20">
        <f t="shared" si="1"/>
        <v>0</v>
      </c>
      <c r="E41" s="24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  <c r="HF41" s="18"/>
      <c r="HG41" s="18"/>
      <c r="HH41" s="18"/>
      <c r="HI41" s="18"/>
      <c r="HJ41" s="18"/>
      <c r="HK41" s="18"/>
      <c r="HL41" s="18"/>
      <c r="HM41" s="18"/>
      <c r="HN41" s="18"/>
      <c r="HO41" s="18"/>
      <c r="HP41" s="18"/>
      <c r="HQ41" s="18"/>
      <c r="HR41" s="18"/>
      <c r="HS41" s="18"/>
      <c r="HT41" s="18"/>
      <c r="HU41" s="18"/>
      <c r="HV41" s="18"/>
      <c r="HW41" s="18"/>
      <c r="HX41" s="18"/>
      <c r="HY41" s="18"/>
      <c r="HZ41" s="18"/>
      <c r="IA41" s="18"/>
      <c r="IB41" s="18"/>
      <c r="IC41" s="18"/>
      <c r="ID41" s="18"/>
      <c r="IE41" s="18"/>
      <c r="IF41" s="18"/>
      <c r="IG41" s="18"/>
      <c r="IH41" s="18"/>
      <c r="II41" s="18"/>
      <c r="IJ41" s="18"/>
      <c r="IK41" s="18"/>
      <c r="IL41" s="18"/>
      <c r="IM41" s="18"/>
      <c r="IN41" s="18"/>
    </row>
    <row r="42" spans="1:248" ht="17.25" customHeight="1">
      <c r="A42" s="30" t="s">
        <v>43</v>
      </c>
      <c r="B42" s="20">
        <v>86377571.41</v>
      </c>
      <c r="C42" s="20">
        <v>85379612.8</v>
      </c>
      <c r="D42" s="20">
        <f t="shared" si="1"/>
        <v>997958.6099999994</v>
      </c>
      <c r="E42" s="24">
        <f>+(B42-C42)/C42</f>
        <v>0.011688488355384056</v>
      </c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8"/>
      <c r="GN42" s="18"/>
      <c r="GO42" s="18"/>
      <c r="GP42" s="18"/>
      <c r="GQ42" s="18"/>
      <c r="GR42" s="18"/>
      <c r="GS42" s="18"/>
      <c r="GT42" s="18"/>
      <c r="GU42" s="18"/>
      <c r="GV42" s="18"/>
      <c r="GW42" s="18"/>
      <c r="GX42" s="18"/>
      <c r="GY42" s="18"/>
      <c r="GZ42" s="18"/>
      <c r="HA42" s="18"/>
      <c r="HB42" s="18"/>
      <c r="HC42" s="18"/>
      <c r="HD42" s="18"/>
      <c r="HE42" s="18"/>
      <c r="HF42" s="18"/>
      <c r="HG42" s="18"/>
      <c r="HH42" s="18"/>
      <c r="HI42" s="18"/>
      <c r="HJ42" s="18"/>
      <c r="HK42" s="18"/>
      <c r="HL42" s="18"/>
      <c r="HM42" s="18"/>
      <c r="HN42" s="18"/>
      <c r="HO42" s="18"/>
      <c r="HP42" s="18"/>
      <c r="HQ42" s="18"/>
      <c r="HR42" s="18"/>
      <c r="HS42" s="18"/>
      <c r="HT42" s="18"/>
      <c r="HU42" s="18"/>
      <c r="HV42" s="18"/>
      <c r="HW42" s="18"/>
      <c r="HX42" s="18"/>
      <c r="HY42" s="18"/>
      <c r="HZ42" s="18"/>
      <c r="IA42" s="18"/>
      <c r="IB42" s="18"/>
      <c r="IC42" s="18"/>
      <c r="ID42" s="18"/>
      <c r="IE42" s="18"/>
      <c r="IF42" s="18"/>
      <c r="IG42" s="18"/>
      <c r="IH42" s="18"/>
      <c r="II42" s="18"/>
      <c r="IJ42" s="18"/>
      <c r="IK42" s="18"/>
      <c r="IL42" s="18"/>
      <c r="IM42" s="18"/>
      <c r="IN42" s="18"/>
    </row>
    <row r="43" spans="1:248" ht="17.25" customHeight="1">
      <c r="A43" s="25" t="s">
        <v>44</v>
      </c>
      <c r="B43" s="20">
        <v>6230881.24</v>
      </c>
      <c r="C43" s="20">
        <v>7084635.12</v>
      </c>
      <c r="D43" s="20">
        <f t="shared" si="1"/>
        <v>-853753.8799999999</v>
      </c>
      <c r="E43" s="24">
        <f>+(B43-C43)/C43</f>
        <v>-0.12050781240516446</v>
      </c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  <c r="HT43" s="18"/>
      <c r="HU43" s="18"/>
      <c r="HV43" s="18"/>
      <c r="HW43" s="18"/>
      <c r="HX43" s="18"/>
      <c r="HY43" s="18"/>
      <c r="HZ43" s="18"/>
      <c r="IA43" s="18"/>
      <c r="IB43" s="18"/>
      <c r="IC43" s="18"/>
      <c r="ID43" s="18"/>
      <c r="IE43" s="18"/>
      <c r="IF43" s="18"/>
      <c r="IG43" s="18"/>
      <c r="IH43" s="18"/>
      <c r="II43" s="18"/>
      <c r="IJ43" s="18"/>
      <c r="IK43" s="18"/>
      <c r="IL43" s="18"/>
      <c r="IM43" s="18"/>
      <c r="IN43" s="18"/>
    </row>
    <row r="44" spans="1:248" ht="17.25" customHeight="1">
      <c r="A44" s="25" t="s">
        <v>45</v>
      </c>
      <c r="B44" s="20">
        <v>0</v>
      </c>
      <c r="C44" s="20">
        <v>0</v>
      </c>
      <c r="D44" s="20">
        <f t="shared" si="1"/>
        <v>0</v>
      </c>
      <c r="E44" s="24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  <c r="IJ44" s="18"/>
      <c r="IK44" s="18"/>
      <c r="IL44" s="18"/>
      <c r="IM44" s="18"/>
      <c r="IN44" s="18"/>
    </row>
    <row r="45" spans="1:248" ht="17.25" customHeight="1">
      <c r="A45" s="25" t="s">
        <v>46</v>
      </c>
      <c r="B45" s="20">
        <v>0</v>
      </c>
      <c r="C45" s="20">
        <v>0</v>
      </c>
      <c r="D45" s="20">
        <f t="shared" si="1"/>
        <v>0</v>
      </c>
      <c r="E45" s="24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  <c r="IK45" s="18"/>
      <c r="IL45" s="18"/>
      <c r="IM45" s="18"/>
      <c r="IN45" s="18"/>
    </row>
    <row r="46" spans="1:248" ht="17.25" customHeight="1">
      <c r="A46" s="25" t="s">
        <v>47</v>
      </c>
      <c r="B46" s="20">
        <v>0</v>
      </c>
      <c r="C46" s="20">
        <v>0</v>
      </c>
      <c r="D46" s="20">
        <f t="shared" si="1"/>
        <v>0</v>
      </c>
      <c r="E46" s="24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  <c r="IL46" s="18"/>
      <c r="IM46" s="18"/>
      <c r="IN46" s="18"/>
    </row>
    <row r="47" spans="1:248" ht="17.25" customHeight="1">
      <c r="A47" s="25" t="s">
        <v>48</v>
      </c>
      <c r="B47" s="20">
        <v>3141446.66</v>
      </c>
      <c r="C47" s="20">
        <v>3141446.66</v>
      </c>
      <c r="D47" s="20">
        <f t="shared" si="1"/>
        <v>0</v>
      </c>
      <c r="E47" s="24">
        <f>+(B47-C47)/C47</f>
        <v>0</v>
      </c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  <c r="IL47" s="18"/>
      <c r="IM47" s="18"/>
      <c r="IN47" s="18"/>
    </row>
    <row r="48" spans="1:248" ht="17.25" customHeight="1">
      <c r="A48" s="25" t="s">
        <v>49</v>
      </c>
      <c r="B48" s="20">
        <v>2486878.3</v>
      </c>
      <c r="C48" s="20">
        <v>2904216.79</v>
      </c>
      <c r="D48" s="20">
        <f t="shared" si="1"/>
        <v>-417338.4900000002</v>
      </c>
      <c r="E48" s="24">
        <f>+(B48-C48)/C48</f>
        <v>-0.1437008736527552</v>
      </c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  <c r="GM48" s="18"/>
      <c r="GN48" s="18"/>
      <c r="GO48" s="18"/>
      <c r="GP48" s="18"/>
      <c r="GQ48" s="18"/>
      <c r="GR48" s="18"/>
      <c r="GS48" s="18"/>
      <c r="GT48" s="18"/>
      <c r="GU48" s="18"/>
      <c r="GV48" s="18"/>
      <c r="GW48" s="18"/>
      <c r="GX48" s="18"/>
      <c r="GY48" s="18"/>
      <c r="GZ48" s="18"/>
      <c r="HA48" s="18"/>
      <c r="HB48" s="18"/>
      <c r="HC48" s="18"/>
      <c r="HD48" s="18"/>
      <c r="HE48" s="18"/>
      <c r="HF48" s="18"/>
      <c r="HG48" s="18"/>
      <c r="HH48" s="18"/>
      <c r="HI48" s="18"/>
      <c r="HJ48" s="18"/>
      <c r="HK48" s="18"/>
      <c r="HL48" s="18"/>
      <c r="HM48" s="18"/>
      <c r="HN48" s="18"/>
      <c r="HO48" s="18"/>
      <c r="HP48" s="18"/>
      <c r="HQ48" s="18"/>
      <c r="HR48" s="18"/>
      <c r="HS48" s="18"/>
      <c r="HT48" s="18"/>
      <c r="HU48" s="18"/>
      <c r="HV48" s="18"/>
      <c r="HW48" s="18"/>
      <c r="HX48" s="18"/>
      <c r="HY48" s="18"/>
      <c r="HZ48" s="18"/>
      <c r="IA48" s="18"/>
      <c r="IB48" s="18"/>
      <c r="IC48" s="18"/>
      <c r="ID48" s="18"/>
      <c r="IE48" s="18"/>
      <c r="IF48" s="18"/>
      <c r="IG48" s="18"/>
      <c r="IH48" s="18"/>
      <c r="II48" s="18"/>
      <c r="IJ48" s="18"/>
      <c r="IK48" s="18"/>
      <c r="IL48" s="18"/>
      <c r="IM48" s="18"/>
      <c r="IN48" s="18"/>
    </row>
    <row r="49" spans="1:248" ht="17.25" customHeight="1">
      <c r="A49" s="33" t="s">
        <v>50</v>
      </c>
      <c r="B49" s="20">
        <v>1628581.68</v>
      </c>
      <c r="C49" s="20">
        <v>1875610.17</v>
      </c>
      <c r="D49" s="20">
        <f t="shared" si="1"/>
        <v>-247028.49</v>
      </c>
      <c r="E49" s="24">
        <f>+(B49-C49)/C49</f>
        <v>-0.13170566781475704</v>
      </c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8"/>
      <c r="HE49" s="18"/>
      <c r="HF49" s="18"/>
      <c r="HG49" s="18"/>
      <c r="HH49" s="18"/>
      <c r="HI49" s="18"/>
      <c r="HJ49" s="18"/>
      <c r="HK49" s="18"/>
      <c r="HL49" s="18"/>
      <c r="HM49" s="18"/>
      <c r="HN49" s="18"/>
      <c r="HO49" s="18"/>
      <c r="HP49" s="18"/>
      <c r="HQ49" s="18"/>
      <c r="HR49" s="18"/>
      <c r="HS49" s="18"/>
      <c r="HT49" s="18"/>
      <c r="HU49" s="18"/>
      <c r="HV49" s="18"/>
      <c r="HW49" s="18"/>
      <c r="HX49" s="18"/>
      <c r="HY49" s="18"/>
      <c r="HZ49" s="18"/>
      <c r="IA49" s="18"/>
      <c r="IB49" s="18"/>
      <c r="IC49" s="18"/>
      <c r="ID49" s="18"/>
      <c r="IE49" s="18"/>
      <c r="IF49" s="18"/>
      <c r="IG49" s="18"/>
      <c r="IH49" s="18"/>
      <c r="II49" s="18"/>
      <c r="IJ49" s="18"/>
      <c r="IK49" s="18"/>
      <c r="IL49" s="18"/>
      <c r="IM49" s="18"/>
      <c r="IN49" s="18"/>
    </row>
    <row r="50" spans="1:248" ht="17.25" customHeight="1">
      <c r="A50" s="33" t="s">
        <v>51</v>
      </c>
      <c r="B50" s="20">
        <v>858296.62</v>
      </c>
      <c r="C50" s="20">
        <v>1028606.62</v>
      </c>
      <c r="D50" s="20">
        <f t="shared" si="1"/>
        <v>-170310</v>
      </c>
      <c r="E50" s="24">
        <f>+(B50-C50)/C50</f>
        <v>-0.16557350175327473</v>
      </c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8"/>
      <c r="HE50" s="18"/>
      <c r="HF50" s="18"/>
      <c r="HG50" s="18"/>
      <c r="HH50" s="18"/>
      <c r="HI50" s="18"/>
      <c r="HJ50" s="18"/>
      <c r="HK50" s="18"/>
      <c r="HL50" s="18"/>
      <c r="HM50" s="18"/>
      <c r="HN50" s="18"/>
      <c r="HO50" s="18"/>
      <c r="HP50" s="18"/>
      <c r="HQ50" s="18"/>
      <c r="HR50" s="18"/>
      <c r="HS50" s="18"/>
      <c r="HT50" s="18"/>
      <c r="HU50" s="18"/>
      <c r="HV50" s="18"/>
      <c r="HW50" s="18"/>
      <c r="HX50" s="18"/>
      <c r="HY50" s="18"/>
      <c r="HZ50" s="18"/>
      <c r="IA50" s="18"/>
      <c r="IB50" s="18"/>
      <c r="IC50" s="18"/>
      <c r="ID50" s="18"/>
      <c r="IE50" s="18"/>
      <c r="IF50" s="18"/>
      <c r="IG50" s="18"/>
      <c r="IH50" s="18"/>
      <c r="II50" s="18"/>
      <c r="IJ50" s="18"/>
      <c r="IK50" s="18"/>
      <c r="IL50" s="18"/>
      <c r="IM50" s="18"/>
      <c r="IN50" s="18"/>
    </row>
    <row r="51" spans="1:248" ht="17.25" customHeight="1">
      <c r="A51" s="23" t="s">
        <v>52</v>
      </c>
      <c r="B51" s="20">
        <v>0</v>
      </c>
      <c r="C51" s="20">
        <v>0</v>
      </c>
      <c r="D51" s="20">
        <f t="shared" si="1"/>
        <v>0</v>
      </c>
      <c r="E51" s="24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/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  <c r="IL51" s="18"/>
      <c r="IM51" s="18"/>
      <c r="IN51" s="18"/>
    </row>
    <row r="52" spans="1:248" ht="17.25" customHeight="1">
      <c r="A52" s="23" t="s">
        <v>53</v>
      </c>
      <c r="B52" s="20">
        <v>0</v>
      </c>
      <c r="C52" s="20">
        <v>0</v>
      </c>
      <c r="D52" s="20">
        <f t="shared" si="1"/>
        <v>0</v>
      </c>
      <c r="E52" s="24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</row>
    <row r="53" spans="1:248" ht="17.25" customHeight="1">
      <c r="A53" s="25" t="s">
        <v>54</v>
      </c>
      <c r="B53" s="20">
        <v>602556.28</v>
      </c>
      <c r="C53" s="20">
        <v>1038971.67</v>
      </c>
      <c r="D53" s="20">
        <f t="shared" si="1"/>
        <v>-436415.39</v>
      </c>
      <c r="E53" s="24">
        <f>+(B53-C53)/C53</f>
        <v>-0.4200455148117754</v>
      </c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</row>
    <row r="54" spans="1:248" ht="17.25" customHeight="1">
      <c r="A54" s="25" t="s">
        <v>55</v>
      </c>
      <c r="B54" s="20">
        <v>59461080.2</v>
      </c>
      <c r="C54" s="20">
        <v>56939247.78</v>
      </c>
      <c r="D54" s="20">
        <f t="shared" si="1"/>
        <v>2521832.420000002</v>
      </c>
      <c r="E54" s="24">
        <f>+(B54-C54)/C54</f>
        <v>0.04428987944736775</v>
      </c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</row>
    <row r="55" spans="1:248" ht="17.25" customHeight="1">
      <c r="A55" s="25" t="s">
        <v>56</v>
      </c>
      <c r="B55" s="20">
        <v>43737443.89</v>
      </c>
      <c r="C55" s="20">
        <v>43726150.21</v>
      </c>
      <c r="D55" s="20">
        <f t="shared" si="1"/>
        <v>11293.679999999702</v>
      </c>
      <c r="E55" s="24">
        <f>+(B55-C55)/C55</f>
        <v>0.00025828205652133723</v>
      </c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  <c r="IL55" s="18"/>
      <c r="IM55" s="18"/>
      <c r="IN55" s="18"/>
    </row>
    <row r="56" spans="1:248" ht="17.25" customHeight="1">
      <c r="A56" s="25" t="s">
        <v>57</v>
      </c>
      <c r="B56" s="20">
        <v>43737443.89</v>
      </c>
      <c r="C56" s="20">
        <v>43726150.21</v>
      </c>
      <c r="D56" s="20">
        <f t="shared" si="1"/>
        <v>11293.679999999702</v>
      </c>
      <c r="E56" s="24">
        <f>+(B56-C56)/C56</f>
        <v>0.00025828205652133723</v>
      </c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  <c r="II56" s="18"/>
      <c r="IJ56" s="18"/>
      <c r="IK56" s="18"/>
      <c r="IL56" s="18"/>
      <c r="IM56" s="18"/>
      <c r="IN56" s="18"/>
    </row>
    <row r="57" spans="1:248" ht="42">
      <c r="A57" s="34" t="s">
        <v>58</v>
      </c>
      <c r="B57" s="20">
        <v>43737443.89</v>
      </c>
      <c r="C57" s="20">
        <v>43726150.21</v>
      </c>
      <c r="D57" s="20">
        <f t="shared" si="1"/>
        <v>11293.679999999702</v>
      </c>
      <c r="E57" s="24">
        <f>+(B57-C57)/C57</f>
        <v>0.00025828205652133723</v>
      </c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  <c r="IL57" s="18"/>
      <c r="IM57" s="18"/>
      <c r="IN57" s="18"/>
    </row>
    <row r="58" spans="1:248" ht="17.25" customHeight="1">
      <c r="A58" s="34" t="s">
        <v>59</v>
      </c>
      <c r="B58" s="20">
        <v>0</v>
      </c>
      <c r="C58" s="20">
        <v>0</v>
      </c>
      <c r="D58" s="20">
        <f t="shared" si="1"/>
        <v>0</v>
      </c>
      <c r="E58" s="24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  <c r="GM58" s="18"/>
      <c r="GN58" s="18"/>
      <c r="GO58" s="18"/>
      <c r="GP58" s="18"/>
      <c r="GQ58" s="18"/>
      <c r="GR58" s="18"/>
      <c r="GS58" s="18"/>
      <c r="GT58" s="18"/>
      <c r="GU58" s="18"/>
      <c r="GV58" s="18"/>
      <c r="GW58" s="18"/>
      <c r="GX58" s="18"/>
      <c r="GY58" s="18"/>
      <c r="GZ58" s="18"/>
      <c r="HA58" s="18"/>
      <c r="HB58" s="18"/>
      <c r="HC58" s="18"/>
      <c r="HD58" s="18"/>
      <c r="HE58" s="18"/>
      <c r="HF58" s="18"/>
      <c r="HG58" s="18"/>
      <c r="HH58" s="18"/>
      <c r="HI58" s="18"/>
      <c r="HJ58" s="18"/>
      <c r="HK58" s="18"/>
      <c r="HL58" s="18"/>
      <c r="HM58" s="18"/>
      <c r="HN58" s="18"/>
      <c r="HO58" s="18"/>
      <c r="HP58" s="18"/>
      <c r="HQ58" s="18"/>
      <c r="HR58" s="18"/>
      <c r="HS58" s="18"/>
      <c r="HT58" s="18"/>
      <c r="HU58" s="18"/>
      <c r="HV58" s="18"/>
      <c r="HW58" s="18"/>
      <c r="HX58" s="18"/>
      <c r="HY58" s="18"/>
      <c r="HZ58" s="18"/>
      <c r="IA58" s="18"/>
      <c r="IB58" s="18"/>
      <c r="IC58" s="18"/>
      <c r="ID58" s="18"/>
      <c r="IE58" s="18"/>
      <c r="IF58" s="18"/>
      <c r="IG58" s="18"/>
      <c r="IH58" s="18"/>
      <c r="II58" s="18"/>
      <c r="IJ58" s="18"/>
      <c r="IK58" s="18"/>
      <c r="IL58" s="18"/>
      <c r="IM58" s="18"/>
      <c r="IN58" s="18"/>
    </row>
    <row r="59" spans="1:248" ht="17.25" customHeight="1">
      <c r="A59" s="34" t="s">
        <v>60</v>
      </c>
      <c r="B59" s="20">
        <v>0</v>
      </c>
      <c r="C59" s="20">
        <v>0</v>
      </c>
      <c r="D59" s="20">
        <f t="shared" si="1"/>
        <v>0</v>
      </c>
      <c r="E59" s="24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  <c r="IL59" s="18"/>
      <c r="IM59" s="18"/>
      <c r="IN59" s="18"/>
    </row>
    <row r="60" spans="1:248" ht="17.25" customHeight="1">
      <c r="A60" s="35" t="s">
        <v>61</v>
      </c>
      <c r="B60" s="20">
        <v>0</v>
      </c>
      <c r="C60" s="20">
        <v>0</v>
      </c>
      <c r="D60" s="20">
        <f t="shared" si="1"/>
        <v>0</v>
      </c>
      <c r="E60" s="24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  <c r="GM60" s="18"/>
      <c r="GN60" s="18"/>
      <c r="GO60" s="18"/>
      <c r="GP60" s="18"/>
      <c r="GQ60" s="18"/>
      <c r="GR60" s="18"/>
      <c r="GS60" s="18"/>
      <c r="GT60" s="18"/>
      <c r="GU60" s="18"/>
      <c r="GV60" s="18"/>
      <c r="GW60" s="18"/>
      <c r="GX60" s="18"/>
      <c r="GY60" s="18"/>
      <c r="GZ60" s="18"/>
      <c r="HA60" s="18"/>
      <c r="HB60" s="18"/>
      <c r="HC60" s="18"/>
      <c r="HD60" s="18"/>
      <c r="HE60" s="18"/>
      <c r="HF60" s="18"/>
      <c r="HG60" s="18"/>
      <c r="HH60" s="18"/>
      <c r="HI60" s="18"/>
      <c r="HJ60" s="18"/>
      <c r="HK60" s="18"/>
      <c r="HL60" s="18"/>
      <c r="HM60" s="18"/>
      <c r="HN60" s="18"/>
      <c r="HO60" s="18"/>
      <c r="HP60" s="18"/>
      <c r="HQ60" s="18"/>
      <c r="HR60" s="18"/>
      <c r="HS60" s="18"/>
      <c r="HT60" s="18"/>
      <c r="HU60" s="18"/>
      <c r="HV60" s="18"/>
      <c r="HW60" s="18"/>
      <c r="HX60" s="18"/>
      <c r="HY60" s="18"/>
      <c r="HZ60" s="18"/>
      <c r="IA60" s="18"/>
      <c r="IB60" s="18"/>
      <c r="IC60" s="18"/>
      <c r="ID60" s="18"/>
      <c r="IE60" s="18"/>
      <c r="IF60" s="18"/>
      <c r="IG60" s="18"/>
      <c r="IH60" s="18"/>
      <c r="II60" s="18"/>
      <c r="IJ60" s="18"/>
      <c r="IK60" s="18"/>
      <c r="IL60" s="18"/>
      <c r="IM60" s="18"/>
      <c r="IN60" s="18"/>
    </row>
    <row r="61" spans="1:248" ht="17.25" customHeight="1">
      <c r="A61" s="25" t="s">
        <v>62</v>
      </c>
      <c r="B61" s="20">
        <v>0</v>
      </c>
      <c r="C61" s="20">
        <v>0</v>
      </c>
      <c r="D61" s="20">
        <f t="shared" si="1"/>
        <v>0</v>
      </c>
      <c r="E61" s="24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  <c r="IL61" s="18"/>
      <c r="IM61" s="18"/>
      <c r="IN61" s="18"/>
    </row>
    <row r="62" spans="1:248" ht="17.25" customHeight="1">
      <c r="A62" s="25" t="s">
        <v>63</v>
      </c>
      <c r="B62" s="20">
        <v>15723636.31</v>
      </c>
      <c r="C62" s="20">
        <v>13213097.57</v>
      </c>
      <c r="D62" s="20">
        <f t="shared" si="1"/>
        <v>2510538.74</v>
      </c>
      <c r="E62" s="24">
        <f>+(B62-C62)/C62</f>
        <v>0.1900037993891844</v>
      </c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  <c r="GM62" s="18"/>
      <c r="GN62" s="18"/>
      <c r="GO62" s="18"/>
      <c r="GP62" s="18"/>
      <c r="GQ62" s="18"/>
      <c r="GR62" s="18"/>
      <c r="GS62" s="18"/>
      <c r="GT62" s="18"/>
      <c r="GU62" s="18"/>
      <c r="GV62" s="18"/>
      <c r="GW62" s="18"/>
      <c r="GX62" s="18"/>
      <c r="GY62" s="18"/>
      <c r="GZ62" s="18"/>
      <c r="HA62" s="18"/>
      <c r="HB62" s="18"/>
      <c r="HC62" s="18"/>
      <c r="HD62" s="18"/>
      <c r="HE62" s="18"/>
      <c r="HF62" s="18"/>
      <c r="HG62" s="18"/>
      <c r="HH62" s="18"/>
      <c r="HI62" s="18"/>
      <c r="HJ62" s="18"/>
      <c r="HK62" s="18"/>
      <c r="HL62" s="18"/>
      <c r="HM62" s="18"/>
      <c r="HN62" s="18"/>
      <c r="HO62" s="18"/>
      <c r="HP62" s="18"/>
      <c r="HQ62" s="18"/>
      <c r="HR62" s="18"/>
      <c r="HS62" s="18"/>
      <c r="HT62" s="18"/>
      <c r="HU62" s="18"/>
      <c r="HV62" s="18"/>
      <c r="HW62" s="18"/>
      <c r="HX62" s="18"/>
      <c r="HY62" s="18"/>
      <c r="HZ62" s="18"/>
      <c r="IA62" s="18"/>
      <c r="IB62" s="18"/>
      <c r="IC62" s="18"/>
      <c r="ID62" s="18"/>
      <c r="IE62" s="18"/>
      <c r="IF62" s="18"/>
      <c r="IG62" s="18"/>
      <c r="IH62" s="18"/>
      <c r="II62" s="18"/>
      <c r="IJ62" s="18"/>
      <c r="IK62" s="18"/>
      <c r="IL62" s="18"/>
      <c r="IM62" s="18"/>
      <c r="IN62" s="18"/>
    </row>
    <row r="63" spans="1:248" ht="17.25" customHeight="1">
      <c r="A63" s="35" t="s">
        <v>64</v>
      </c>
      <c r="B63" s="20">
        <v>13450220.31</v>
      </c>
      <c r="C63" s="20">
        <v>13213097.57</v>
      </c>
      <c r="D63" s="20">
        <f t="shared" si="1"/>
        <v>237122.74000000022</v>
      </c>
      <c r="E63" s="24">
        <f>+(B63-C63)/C63</f>
        <v>0.017946037160762464</v>
      </c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  <c r="IL63" s="18"/>
      <c r="IM63" s="18"/>
      <c r="IN63" s="18"/>
    </row>
    <row r="64" spans="1:248" ht="17.25" customHeight="1">
      <c r="A64" s="35" t="s">
        <v>65</v>
      </c>
      <c r="B64" s="20">
        <v>0</v>
      </c>
      <c r="C64" s="20">
        <v>0</v>
      </c>
      <c r="D64" s="20">
        <f t="shared" si="1"/>
        <v>0</v>
      </c>
      <c r="E64" s="24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</row>
    <row r="65" spans="1:248" ht="17.25" customHeight="1">
      <c r="A65" s="35" t="s">
        <v>66</v>
      </c>
      <c r="B65" s="20">
        <v>2273416</v>
      </c>
      <c r="C65" s="20">
        <v>0</v>
      </c>
      <c r="D65" s="20">
        <f t="shared" si="1"/>
        <v>2273416</v>
      </c>
      <c r="E65" s="24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</row>
    <row r="66" spans="1:248" ht="17.25" customHeight="1">
      <c r="A66" s="35" t="s">
        <v>67</v>
      </c>
      <c r="B66" s="20">
        <v>0</v>
      </c>
      <c r="C66" s="20">
        <v>0</v>
      </c>
      <c r="D66" s="20">
        <f t="shared" si="1"/>
        <v>0</v>
      </c>
      <c r="E66" s="24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  <c r="GM66" s="18"/>
      <c r="GN66" s="18"/>
      <c r="GO66" s="18"/>
      <c r="GP66" s="18"/>
      <c r="GQ66" s="18"/>
      <c r="GR66" s="18"/>
      <c r="GS66" s="18"/>
      <c r="GT66" s="18"/>
      <c r="GU66" s="18"/>
      <c r="GV66" s="18"/>
      <c r="GW66" s="18"/>
      <c r="GX66" s="18"/>
      <c r="GY66" s="18"/>
      <c r="GZ66" s="18"/>
      <c r="HA66" s="18"/>
      <c r="HB66" s="18"/>
      <c r="HC66" s="18"/>
      <c r="HD66" s="18"/>
      <c r="HE66" s="18"/>
      <c r="HF66" s="18"/>
      <c r="HG66" s="18"/>
      <c r="HH66" s="18"/>
      <c r="HI66" s="18"/>
      <c r="HJ66" s="18"/>
      <c r="HK66" s="18"/>
      <c r="HL66" s="18"/>
      <c r="HM66" s="18"/>
      <c r="HN66" s="18"/>
      <c r="HO66" s="18"/>
      <c r="HP66" s="18"/>
      <c r="HQ66" s="18"/>
      <c r="HR66" s="18"/>
      <c r="HS66" s="18"/>
      <c r="HT66" s="18"/>
      <c r="HU66" s="18"/>
      <c r="HV66" s="18"/>
      <c r="HW66" s="18"/>
      <c r="HX66" s="18"/>
      <c r="HY66" s="18"/>
      <c r="HZ66" s="18"/>
      <c r="IA66" s="18"/>
      <c r="IB66" s="18"/>
      <c r="IC66" s="18"/>
      <c r="ID66" s="18"/>
      <c r="IE66" s="18"/>
      <c r="IF66" s="18"/>
      <c r="IG66" s="18"/>
      <c r="IH66" s="18"/>
      <c r="II66" s="18"/>
      <c r="IJ66" s="18"/>
      <c r="IK66" s="18"/>
      <c r="IL66" s="18"/>
      <c r="IM66" s="18"/>
      <c r="IN66" s="18"/>
    </row>
    <row r="67" spans="1:248" ht="17.25" customHeight="1">
      <c r="A67" s="25" t="s">
        <v>68</v>
      </c>
      <c r="B67" s="20">
        <v>22831.48</v>
      </c>
      <c r="C67" s="20">
        <v>2982.68</v>
      </c>
      <c r="D67" s="20">
        <f t="shared" si="1"/>
        <v>19848.8</v>
      </c>
      <c r="E67" s="24">
        <f>+(B67-C67)/C67</f>
        <v>6.654686389421594</v>
      </c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  <c r="IL67" s="18"/>
      <c r="IM67" s="18"/>
      <c r="IN67" s="18"/>
    </row>
    <row r="68" spans="1:248" ht="17.25" customHeight="1">
      <c r="A68" s="25" t="s">
        <v>69</v>
      </c>
      <c r="B68" s="20">
        <v>6158549.659999999</v>
      </c>
      <c r="C68" s="20">
        <v>8206426.97</v>
      </c>
      <c r="D68" s="20">
        <f t="shared" si="1"/>
        <v>-2047877.3100000005</v>
      </c>
      <c r="E68" s="24">
        <f>+(B68-C68)/C68</f>
        <v>-0.2495455473479953</v>
      </c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  <c r="GM68" s="18"/>
      <c r="GN68" s="18"/>
      <c r="GO68" s="18"/>
      <c r="GP68" s="18"/>
      <c r="GQ68" s="18"/>
      <c r="GR68" s="18"/>
      <c r="GS68" s="18"/>
      <c r="GT68" s="18"/>
      <c r="GU68" s="18"/>
      <c r="GV68" s="18"/>
      <c r="GW68" s="18"/>
      <c r="GX68" s="18"/>
      <c r="GY68" s="18"/>
      <c r="GZ68" s="18"/>
      <c r="HA68" s="18"/>
      <c r="HB68" s="18"/>
      <c r="HC68" s="18"/>
      <c r="HD68" s="18"/>
      <c r="HE68" s="18"/>
      <c r="HF68" s="18"/>
      <c r="HG68" s="18"/>
      <c r="HH68" s="18"/>
      <c r="HI68" s="18"/>
      <c r="HJ68" s="18"/>
      <c r="HK68" s="18"/>
      <c r="HL68" s="18"/>
      <c r="HM68" s="18"/>
      <c r="HN68" s="18"/>
      <c r="HO68" s="18"/>
      <c r="HP68" s="18"/>
      <c r="HQ68" s="18"/>
      <c r="HR68" s="18"/>
      <c r="HS68" s="18"/>
      <c r="HT68" s="18"/>
      <c r="HU68" s="18"/>
      <c r="HV68" s="18"/>
      <c r="HW68" s="18"/>
      <c r="HX68" s="18"/>
      <c r="HY68" s="18"/>
      <c r="HZ68" s="18"/>
      <c r="IA68" s="18"/>
      <c r="IB68" s="18"/>
      <c r="IC68" s="18"/>
      <c r="ID68" s="18"/>
      <c r="IE68" s="18"/>
      <c r="IF68" s="18"/>
      <c r="IG68" s="18"/>
      <c r="IH68" s="18"/>
      <c r="II68" s="18"/>
      <c r="IJ68" s="18"/>
      <c r="IK68" s="18"/>
      <c r="IL68" s="18"/>
      <c r="IM68" s="18"/>
      <c r="IN68" s="18"/>
    </row>
    <row r="69" spans="1:248" ht="17.25" customHeight="1">
      <c r="A69" s="25" t="s">
        <v>70</v>
      </c>
      <c r="B69" s="20">
        <v>5315013.31</v>
      </c>
      <c r="C69" s="20">
        <v>7403407.8</v>
      </c>
      <c r="D69" s="20">
        <f aca="true" t="shared" si="2" ref="D69:D100">+B69-C69</f>
        <v>-2088394.4900000002</v>
      </c>
      <c r="E69" s="24">
        <f>+(B69-C69)/C69</f>
        <v>-0.28208556740586416</v>
      </c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  <c r="IL69" s="18"/>
      <c r="IM69" s="18"/>
      <c r="IN69" s="18"/>
    </row>
    <row r="70" spans="1:248" ht="17.25" customHeight="1">
      <c r="A70" s="25" t="s">
        <v>71</v>
      </c>
      <c r="B70" s="20">
        <v>843536.35</v>
      </c>
      <c r="C70" s="20">
        <v>803019.17</v>
      </c>
      <c r="D70" s="20">
        <f t="shared" si="2"/>
        <v>40517.179999999935</v>
      </c>
      <c r="E70" s="24">
        <f>+(B70-C70)/C70</f>
        <v>0.050456055737747744</v>
      </c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</row>
    <row r="71" spans="1:248" ht="17.25" customHeight="1">
      <c r="A71" s="25" t="s">
        <v>72</v>
      </c>
      <c r="B71" s="20">
        <v>0</v>
      </c>
      <c r="C71" s="20">
        <v>0</v>
      </c>
      <c r="D71" s="20">
        <f t="shared" si="2"/>
        <v>0</v>
      </c>
      <c r="E71" s="24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/>
      <c r="GK71" s="18"/>
      <c r="GL71" s="18"/>
      <c r="GM71" s="18"/>
      <c r="GN71" s="18"/>
      <c r="GO71" s="18"/>
      <c r="GP71" s="18"/>
      <c r="GQ71" s="18"/>
      <c r="GR71" s="18"/>
      <c r="GS71" s="18"/>
      <c r="GT71" s="18"/>
      <c r="GU71" s="18"/>
      <c r="GV71" s="18"/>
      <c r="GW71" s="18"/>
      <c r="GX71" s="18"/>
      <c r="GY71" s="18"/>
      <c r="GZ71" s="18"/>
      <c r="HA71" s="18"/>
      <c r="HB71" s="18"/>
      <c r="HC71" s="18"/>
      <c r="HD71" s="18"/>
      <c r="HE71" s="18"/>
      <c r="HF71" s="18"/>
      <c r="HG71" s="18"/>
      <c r="HH71" s="18"/>
      <c r="HI71" s="18"/>
      <c r="HJ71" s="18"/>
      <c r="HK71" s="18"/>
      <c r="HL71" s="18"/>
      <c r="HM71" s="18"/>
      <c r="HN71" s="18"/>
      <c r="HO71" s="18"/>
      <c r="HP71" s="18"/>
      <c r="HQ71" s="18"/>
      <c r="HR71" s="18"/>
      <c r="HS71" s="18"/>
      <c r="HT71" s="18"/>
      <c r="HU71" s="18"/>
      <c r="HV71" s="18"/>
      <c r="HW71" s="18"/>
      <c r="HX71" s="18"/>
      <c r="HY71" s="18"/>
      <c r="HZ71" s="18"/>
      <c r="IA71" s="18"/>
      <c r="IB71" s="18"/>
      <c r="IC71" s="18"/>
      <c r="ID71" s="18"/>
      <c r="IE71" s="18"/>
      <c r="IF71" s="18"/>
      <c r="IG71" s="18"/>
      <c r="IH71" s="18"/>
      <c r="II71" s="18"/>
      <c r="IJ71" s="18"/>
      <c r="IK71" s="18"/>
      <c r="IL71" s="18"/>
      <c r="IM71" s="18"/>
      <c r="IN71" s="18"/>
    </row>
    <row r="72" spans="1:248" ht="17.25" customHeight="1">
      <c r="A72" s="25" t="s">
        <v>73</v>
      </c>
      <c r="B72" s="20">
        <v>3046.62</v>
      </c>
      <c r="C72" s="20">
        <v>18590.59</v>
      </c>
      <c r="D72" s="20">
        <f t="shared" si="2"/>
        <v>-15543.970000000001</v>
      </c>
      <c r="E72" s="24">
        <f>+(B72-C72)/C72</f>
        <v>-0.8361203167839214</v>
      </c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/>
      <c r="GZ72" s="18"/>
      <c r="HA72" s="18"/>
      <c r="HB72" s="18"/>
      <c r="HC72" s="18"/>
      <c r="HD72" s="18"/>
      <c r="HE72" s="18"/>
      <c r="HF72" s="18"/>
      <c r="HG72" s="18"/>
      <c r="HH72" s="18"/>
      <c r="HI72" s="18"/>
      <c r="HJ72" s="18"/>
      <c r="HK72" s="18"/>
      <c r="HL72" s="18"/>
      <c r="HM72" s="18"/>
      <c r="HN72" s="18"/>
      <c r="HO72" s="18"/>
      <c r="HP72" s="18"/>
      <c r="HQ72" s="18"/>
      <c r="HR72" s="18"/>
      <c r="HS72" s="18"/>
      <c r="HT72" s="18"/>
      <c r="HU72" s="18"/>
      <c r="HV72" s="18"/>
      <c r="HW72" s="18"/>
      <c r="HX72" s="18"/>
      <c r="HY72" s="18"/>
      <c r="HZ72" s="18"/>
      <c r="IA72" s="18"/>
      <c r="IB72" s="18"/>
      <c r="IC72" s="18"/>
      <c r="ID72" s="18"/>
      <c r="IE72" s="18"/>
      <c r="IF72" s="18"/>
      <c r="IG72" s="18"/>
      <c r="IH72" s="18"/>
      <c r="II72" s="18"/>
      <c r="IJ72" s="18"/>
      <c r="IK72" s="18"/>
      <c r="IL72" s="18"/>
      <c r="IM72" s="18"/>
      <c r="IN72" s="18"/>
    </row>
    <row r="73" spans="1:248" ht="17.25" customHeight="1">
      <c r="A73" s="25" t="s">
        <v>74</v>
      </c>
      <c r="B73" s="20">
        <v>14501182.21</v>
      </c>
      <c r="C73" s="20">
        <v>13127729.66</v>
      </c>
      <c r="D73" s="20">
        <f t="shared" si="2"/>
        <v>1373452.5500000007</v>
      </c>
      <c r="E73" s="24">
        <f>+(B73-C73)/C73</f>
        <v>0.10462224509275891</v>
      </c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/>
      <c r="HA73" s="18"/>
      <c r="HB73" s="18"/>
      <c r="HC73" s="18"/>
      <c r="HD73" s="18"/>
      <c r="HE73" s="18"/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  <c r="HT73" s="18"/>
      <c r="HU73" s="18"/>
      <c r="HV73" s="18"/>
      <c r="HW73" s="18"/>
      <c r="HX73" s="18"/>
      <c r="HY73" s="18"/>
      <c r="HZ73" s="18"/>
      <c r="IA73" s="18"/>
      <c r="IB73" s="18"/>
      <c r="IC73" s="18"/>
      <c r="ID73" s="18"/>
      <c r="IE73" s="18"/>
      <c r="IF73" s="18"/>
      <c r="IG73" s="18"/>
      <c r="IH73" s="18"/>
      <c r="II73" s="18"/>
      <c r="IJ73" s="18"/>
      <c r="IK73" s="18"/>
      <c r="IL73" s="18"/>
      <c r="IM73" s="18"/>
      <c r="IN73" s="18"/>
    </row>
    <row r="74" spans="1:248" ht="17.25" customHeight="1">
      <c r="A74" s="30" t="s">
        <v>75</v>
      </c>
      <c r="B74" s="20">
        <v>0</v>
      </c>
      <c r="C74" s="20">
        <v>0</v>
      </c>
      <c r="D74" s="20">
        <f t="shared" si="2"/>
        <v>0</v>
      </c>
      <c r="E74" s="24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/>
      <c r="GK74" s="18"/>
      <c r="GL74" s="18"/>
      <c r="GM74" s="18"/>
      <c r="GN74" s="18"/>
      <c r="GO74" s="18"/>
      <c r="GP74" s="18"/>
      <c r="GQ74" s="18"/>
      <c r="GR74" s="18"/>
      <c r="GS74" s="18"/>
      <c r="GT74" s="18"/>
      <c r="GU74" s="18"/>
      <c r="GV74" s="18"/>
      <c r="GW74" s="18"/>
      <c r="GX74" s="18"/>
      <c r="GY74" s="18"/>
      <c r="GZ74" s="18"/>
      <c r="HA74" s="18"/>
      <c r="HB74" s="18"/>
      <c r="HC74" s="18"/>
      <c r="HD74" s="18"/>
      <c r="HE74" s="18"/>
      <c r="HF74" s="18"/>
      <c r="HG74" s="18"/>
      <c r="HH74" s="18"/>
      <c r="HI74" s="18"/>
      <c r="HJ74" s="18"/>
      <c r="HK74" s="18"/>
      <c r="HL74" s="18"/>
      <c r="HM74" s="18"/>
      <c r="HN74" s="18"/>
      <c r="HO74" s="18"/>
      <c r="HP74" s="18"/>
      <c r="HQ74" s="18"/>
      <c r="HR74" s="18"/>
      <c r="HS74" s="18"/>
      <c r="HT74" s="18"/>
      <c r="HU74" s="18"/>
      <c r="HV74" s="18"/>
      <c r="HW74" s="18"/>
      <c r="HX74" s="18"/>
      <c r="HY74" s="18"/>
      <c r="HZ74" s="18"/>
      <c r="IA74" s="18"/>
      <c r="IB74" s="18"/>
      <c r="IC74" s="18"/>
      <c r="ID74" s="18"/>
      <c r="IE74" s="18"/>
      <c r="IF74" s="18"/>
      <c r="IG74" s="18"/>
      <c r="IH74" s="18"/>
      <c r="II74" s="18"/>
      <c r="IJ74" s="18"/>
      <c r="IK74" s="18"/>
      <c r="IL74" s="18"/>
      <c r="IM74" s="18"/>
      <c r="IN74" s="18"/>
    </row>
    <row r="75" spans="1:248" ht="17.25" customHeight="1">
      <c r="A75" s="25" t="s">
        <v>76</v>
      </c>
      <c r="B75" s="20">
        <v>0</v>
      </c>
      <c r="C75" s="20">
        <v>0</v>
      </c>
      <c r="D75" s="20">
        <f t="shared" si="2"/>
        <v>0</v>
      </c>
      <c r="E75" s="24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/>
      <c r="GK75" s="18"/>
      <c r="GL75" s="18"/>
      <c r="GM75" s="18"/>
      <c r="GN75" s="18"/>
      <c r="GO75" s="18"/>
      <c r="GP75" s="18"/>
      <c r="GQ75" s="18"/>
      <c r="GR75" s="18"/>
      <c r="GS75" s="18"/>
      <c r="GT75" s="18"/>
      <c r="GU75" s="18"/>
      <c r="GV75" s="18"/>
      <c r="GW75" s="18"/>
      <c r="GX75" s="18"/>
      <c r="GY75" s="18"/>
      <c r="GZ75" s="18"/>
      <c r="HA75" s="18"/>
      <c r="HB75" s="18"/>
      <c r="HC75" s="18"/>
      <c r="HD75" s="18"/>
      <c r="HE75" s="18"/>
      <c r="HF75" s="18"/>
      <c r="HG75" s="18"/>
      <c r="HH75" s="18"/>
      <c r="HI75" s="18"/>
      <c r="HJ75" s="18"/>
      <c r="HK75" s="18"/>
      <c r="HL75" s="18"/>
      <c r="HM75" s="18"/>
      <c r="HN75" s="18"/>
      <c r="HO75" s="18"/>
      <c r="HP75" s="18"/>
      <c r="HQ75" s="18"/>
      <c r="HR75" s="18"/>
      <c r="HS75" s="18"/>
      <c r="HT75" s="18"/>
      <c r="HU75" s="18"/>
      <c r="HV75" s="18"/>
      <c r="HW75" s="18"/>
      <c r="HX75" s="18"/>
      <c r="HY75" s="18"/>
      <c r="HZ75" s="18"/>
      <c r="IA75" s="18"/>
      <c r="IB75" s="18"/>
      <c r="IC75" s="18"/>
      <c r="ID75" s="18"/>
      <c r="IE75" s="18"/>
      <c r="IF75" s="18"/>
      <c r="IG75" s="18"/>
      <c r="IH75" s="18"/>
      <c r="II75" s="18"/>
      <c r="IJ75" s="18"/>
      <c r="IK75" s="18"/>
      <c r="IL75" s="18"/>
      <c r="IM75" s="18"/>
      <c r="IN75" s="18"/>
    </row>
    <row r="76" spans="1:248" ht="17.25" customHeight="1">
      <c r="A76" s="25" t="s">
        <v>77</v>
      </c>
      <c r="B76" s="20">
        <v>0</v>
      </c>
      <c r="C76" s="20">
        <v>0</v>
      </c>
      <c r="D76" s="20">
        <f t="shared" si="2"/>
        <v>0</v>
      </c>
      <c r="E76" s="24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/>
      <c r="GK76" s="18"/>
      <c r="GL76" s="18"/>
      <c r="GM76" s="18"/>
      <c r="GN76" s="18"/>
      <c r="GO76" s="18"/>
      <c r="GP76" s="18"/>
      <c r="GQ76" s="18"/>
      <c r="GR76" s="18"/>
      <c r="GS76" s="18"/>
      <c r="GT76" s="18"/>
      <c r="GU76" s="18"/>
      <c r="GV76" s="18"/>
      <c r="GW76" s="18"/>
      <c r="GX76" s="18"/>
      <c r="GY76" s="18"/>
      <c r="GZ76" s="18"/>
      <c r="HA76" s="18"/>
      <c r="HB76" s="18"/>
      <c r="HC76" s="18"/>
      <c r="HD76" s="18"/>
      <c r="HE76" s="18"/>
      <c r="HF76" s="18"/>
      <c r="HG76" s="18"/>
      <c r="HH76" s="18"/>
      <c r="HI76" s="18"/>
      <c r="HJ76" s="18"/>
      <c r="HK76" s="18"/>
      <c r="HL76" s="18"/>
      <c r="HM76" s="18"/>
      <c r="HN76" s="18"/>
      <c r="HO76" s="18"/>
      <c r="HP76" s="18"/>
      <c r="HQ76" s="18"/>
      <c r="HR76" s="18"/>
      <c r="HS76" s="18"/>
      <c r="HT76" s="18"/>
      <c r="HU76" s="18"/>
      <c r="HV76" s="18"/>
      <c r="HW76" s="18"/>
      <c r="HX76" s="18"/>
      <c r="HY76" s="18"/>
      <c r="HZ76" s="18"/>
      <c r="IA76" s="18"/>
      <c r="IB76" s="18"/>
      <c r="IC76" s="18"/>
      <c r="ID76" s="18"/>
      <c r="IE76" s="18"/>
      <c r="IF76" s="18"/>
      <c r="IG76" s="18"/>
      <c r="IH76" s="18"/>
      <c r="II76" s="18"/>
      <c r="IJ76" s="18"/>
      <c r="IK76" s="18"/>
      <c r="IL76" s="18"/>
      <c r="IM76" s="18"/>
      <c r="IN76" s="18"/>
    </row>
    <row r="77" spans="1:248" ht="17.25" customHeight="1">
      <c r="A77" s="19" t="s">
        <v>78</v>
      </c>
      <c r="B77" s="20">
        <v>5864605.28</v>
      </c>
      <c r="C77" s="20">
        <v>11565197.569999998</v>
      </c>
      <c r="D77" s="20">
        <f t="shared" si="2"/>
        <v>-5700592.289999998</v>
      </c>
      <c r="E77" s="24">
        <f>+(B77-C77)/C77</f>
        <v>-0.4929092006856221</v>
      </c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/>
      <c r="GN77" s="18"/>
      <c r="GO77" s="18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/>
      <c r="HA77" s="18"/>
      <c r="HB77" s="18"/>
      <c r="HC77" s="18"/>
      <c r="HD77" s="18"/>
      <c r="HE77" s="18"/>
      <c r="HF77" s="18"/>
      <c r="HG77" s="18"/>
      <c r="HH77" s="18"/>
      <c r="HI77" s="18"/>
      <c r="HJ77" s="18"/>
      <c r="HK77" s="18"/>
      <c r="HL77" s="18"/>
      <c r="HM77" s="18"/>
      <c r="HN77" s="18"/>
      <c r="HO77" s="18"/>
      <c r="HP77" s="18"/>
      <c r="HQ77" s="18"/>
      <c r="HR77" s="18"/>
      <c r="HS77" s="18"/>
      <c r="HT77" s="18"/>
      <c r="HU77" s="18"/>
      <c r="HV77" s="18"/>
      <c r="HW77" s="18"/>
      <c r="HX77" s="18"/>
      <c r="HY77" s="18"/>
      <c r="HZ77" s="18"/>
      <c r="IA77" s="18"/>
      <c r="IB77" s="18"/>
      <c r="IC77" s="18"/>
      <c r="ID77" s="18"/>
      <c r="IE77" s="18"/>
      <c r="IF77" s="18"/>
      <c r="IG77" s="18"/>
      <c r="IH77" s="18"/>
      <c r="II77" s="18"/>
      <c r="IJ77" s="18"/>
      <c r="IK77" s="18"/>
      <c r="IL77" s="18"/>
      <c r="IM77" s="18"/>
      <c r="IN77" s="18"/>
    </row>
    <row r="78" spans="1:248" ht="17.25" customHeight="1">
      <c r="A78" s="19" t="s">
        <v>79</v>
      </c>
      <c r="B78" s="20">
        <v>51645.7</v>
      </c>
      <c r="C78" s="20">
        <v>51645.7</v>
      </c>
      <c r="D78" s="20">
        <f t="shared" si="2"/>
        <v>0</v>
      </c>
      <c r="E78" s="24">
        <f>+(B78-C78)/C78</f>
        <v>0</v>
      </c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/>
      <c r="GK78" s="18"/>
      <c r="GL78" s="18"/>
      <c r="GM78" s="18"/>
      <c r="GN78" s="18"/>
      <c r="GO78" s="18"/>
      <c r="GP78" s="18"/>
      <c r="GQ78" s="18"/>
      <c r="GR78" s="18"/>
      <c r="GS78" s="18"/>
      <c r="GT78" s="18"/>
      <c r="GU78" s="18"/>
      <c r="GV78" s="18"/>
      <c r="GW78" s="18"/>
      <c r="GX78" s="18"/>
      <c r="GY78" s="18"/>
      <c r="GZ78" s="18"/>
      <c r="HA78" s="18"/>
      <c r="HB78" s="18"/>
      <c r="HC78" s="18"/>
      <c r="HD78" s="18"/>
      <c r="HE78" s="18"/>
      <c r="HF78" s="18"/>
      <c r="HG78" s="18"/>
      <c r="HH78" s="18"/>
      <c r="HI78" s="18"/>
      <c r="HJ78" s="18"/>
      <c r="HK78" s="18"/>
      <c r="HL78" s="18"/>
      <c r="HM78" s="18"/>
      <c r="HN78" s="18"/>
      <c r="HO78" s="18"/>
      <c r="HP78" s="18"/>
      <c r="HQ78" s="18"/>
      <c r="HR78" s="18"/>
      <c r="HS78" s="18"/>
      <c r="HT78" s="18"/>
      <c r="HU78" s="18"/>
      <c r="HV78" s="18"/>
      <c r="HW78" s="18"/>
      <c r="HX78" s="18"/>
      <c r="HY78" s="18"/>
      <c r="HZ78" s="18"/>
      <c r="IA78" s="18"/>
      <c r="IB78" s="18"/>
      <c r="IC78" s="18"/>
      <c r="ID78" s="18"/>
      <c r="IE78" s="18"/>
      <c r="IF78" s="18"/>
      <c r="IG78" s="18"/>
      <c r="IH78" s="18"/>
      <c r="II78" s="18"/>
      <c r="IJ78" s="18"/>
      <c r="IK78" s="18"/>
      <c r="IL78" s="18"/>
      <c r="IM78" s="18"/>
      <c r="IN78" s="18"/>
    </row>
    <row r="79" spans="1:248" ht="17.25" customHeight="1">
      <c r="A79" s="19" t="s">
        <v>80</v>
      </c>
      <c r="B79" s="20">
        <v>5771577.37</v>
      </c>
      <c r="C79" s="20">
        <v>11496948.7</v>
      </c>
      <c r="D79" s="20">
        <f t="shared" si="2"/>
        <v>-5725371.329999999</v>
      </c>
      <c r="E79" s="24">
        <f>+(B79-C79)/C79</f>
        <v>-0.4979905085598929</v>
      </c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/>
      <c r="GN79" s="18"/>
      <c r="GO79" s="18"/>
      <c r="GP79" s="18"/>
      <c r="GQ79" s="18"/>
      <c r="GR79" s="18"/>
      <c r="GS79" s="18"/>
      <c r="GT79" s="18"/>
      <c r="GU79" s="18"/>
      <c r="GV79" s="18"/>
      <c r="GW79" s="18"/>
      <c r="GX79" s="18"/>
      <c r="GY79" s="18"/>
      <c r="GZ79" s="18"/>
      <c r="HA79" s="18"/>
      <c r="HB79" s="18"/>
      <c r="HC79" s="18"/>
      <c r="HD79" s="18"/>
      <c r="HE79" s="18"/>
      <c r="HF79" s="18"/>
      <c r="HG79" s="18"/>
      <c r="HH79" s="18"/>
      <c r="HI79" s="18"/>
      <c r="HJ79" s="18"/>
      <c r="HK79" s="18"/>
      <c r="HL79" s="18"/>
      <c r="HM79" s="18"/>
      <c r="HN79" s="18"/>
      <c r="HO79" s="18"/>
      <c r="HP79" s="18"/>
      <c r="HQ79" s="18"/>
      <c r="HR79" s="18"/>
      <c r="HS79" s="18"/>
      <c r="HT79" s="18"/>
      <c r="HU79" s="18"/>
      <c r="HV79" s="18"/>
      <c r="HW79" s="18"/>
      <c r="HX79" s="18"/>
      <c r="HY79" s="18"/>
      <c r="HZ79" s="18"/>
      <c r="IA79" s="18"/>
      <c r="IB79" s="18"/>
      <c r="IC79" s="18"/>
      <c r="ID79" s="18"/>
      <c r="IE79" s="18"/>
      <c r="IF79" s="18"/>
      <c r="IG79" s="18"/>
      <c r="IH79" s="18"/>
      <c r="II79" s="18"/>
      <c r="IJ79" s="18"/>
      <c r="IK79" s="18"/>
      <c r="IL79" s="18"/>
      <c r="IM79" s="18"/>
      <c r="IN79" s="18"/>
    </row>
    <row r="80" spans="1:248" ht="17.25" customHeight="1">
      <c r="A80" s="19" t="s">
        <v>81</v>
      </c>
      <c r="B80" s="20">
        <v>0</v>
      </c>
      <c r="C80" s="20">
        <v>0</v>
      </c>
      <c r="D80" s="20">
        <f t="shared" si="2"/>
        <v>0</v>
      </c>
      <c r="E80" s="24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/>
      <c r="GK80" s="18"/>
      <c r="GL80" s="18"/>
      <c r="GM80" s="18"/>
      <c r="GN80" s="18"/>
      <c r="GO80" s="18"/>
      <c r="GP80" s="18"/>
      <c r="GQ80" s="18"/>
      <c r="GR80" s="18"/>
      <c r="GS80" s="18"/>
      <c r="GT80" s="18"/>
      <c r="GU80" s="18"/>
      <c r="GV80" s="18"/>
      <c r="GW80" s="18"/>
      <c r="GX80" s="18"/>
      <c r="GY80" s="18"/>
      <c r="GZ80" s="18"/>
      <c r="HA80" s="18"/>
      <c r="HB80" s="18"/>
      <c r="HC80" s="18"/>
      <c r="HD80" s="18"/>
      <c r="HE80" s="18"/>
      <c r="HF80" s="18"/>
      <c r="HG80" s="18"/>
      <c r="HH80" s="18"/>
      <c r="HI80" s="18"/>
      <c r="HJ80" s="18"/>
      <c r="HK80" s="18"/>
      <c r="HL80" s="18"/>
      <c r="HM80" s="18"/>
      <c r="HN80" s="18"/>
      <c r="HO80" s="18"/>
      <c r="HP80" s="18"/>
      <c r="HQ80" s="18"/>
      <c r="HR80" s="18"/>
      <c r="HS80" s="18"/>
      <c r="HT80" s="18"/>
      <c r="HU80" s="18"/>
      <c r="HV80" s="18"/>
      <c r="HW80" s="18"/>
      <c r="HX80" s="18"/>
      <c r="HY80" s="18"/>
      <c r="HZ80" s="18"/>
      <c r="IA80" s="18"/>
      <c r="IB80" s="18"/>
      <c r="IC80" s="18"/>
      <c r="ID80" s="18"/>
      <c r="IE80" s="18"/>
      <c r="IF80" s="18"/>
      <c r="IG80" s="18"/>
      <c r="IH80" s="18"/>
      <c r="II80" s="18"/>
      <c r="IJ80" s="18"/>
      <c r="IK80" s="18"/>
      <c r="IL80" s="18"/>
      <c r="IM80" s="18"/>
      <c r="IN80" s="18"/>
    </row>
    <row r="81" spans="1:248" ht="17.25" customHeight="1">
      <c r="A81" s="19" t="s">
        <v>82</v>
      </c>
      <c r="B81" s="20">
        <v>41382.21</v>
      </c>
      <c r="C81" s="20">
        <v>16603.17</v>
      </c>
      <c r="D81" s="20">
        <f t="shared" si="2"/>
        <v>24779.04</v>
      </c>
      <c r="E81" s="24">
        <f>+(B81-C81)/C81</f>
        <v>1.4924282531588848</v>
      </c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/>
      <c r="HA81" s="18"/>
      <c r="HB81" s="18"/>
      <c r="HC81" s="18"/>
      <c r="HD81" s="18"/>
      <c r="HE81" s="18"/>
      <c r="HF81" s="18"/>
      <c r="HG81" s="18"/>
      <c r="HH81" s="18"/>
      <c r="HI81" s="18"/>
      <c r="HJ81" s="18"/>
      <c r="HK81" s="18"/>
      <c r="HL81" s="18"/>
      <c r="HM81" s="18"/>
      <c r="HN81" s="18"/>
      <c r="HO81" s="18"/>
      <c r="HP81" s="18"/>
      <c r="HQ81" s="18"/>
      <c r="HR81" s="18"/>
      <c r="HS81" s="18"/>
      <c r="HT81" s="18"/>
      <c r="HU81" s="18"/>
      <c r="HV81" s="18"/>
      <c r="HW81" s="18"/>
      <c r="HX81" s="18"/>
      <c r="HY81" s="18"/>
      <c r="HZ81" s="18"/>
      <c r="IA81" s="18"/>
      <c r="IB81" s="18"/>
      <c r="IC81" s="18"/>
      <c r="ID81" s="18"/>
      <c r="IE81" s="18"/>
      <c r="IF81" s="18"/>
      <c r="IG81" s="18"/>
      <c r="IH81" s="18"/>
      <c r="II81" s="18"/>
      <c r="IJ81" s="18"/>
      <c r="IK81" s="18"/>
      <c r="IL81" s="18"/>
      <c r="IM81" s="18"/>
      <c r="IN81" s="18"/>
    </row>
    <row r="82" spans="1:248" ht="18" customHeight="1">
      <c r="A82" s="27" t="s">
        <v>83</v>
      </c>
      <c r="B82" s="28">
        <f>B37+B42+B74+B77</f>
        <v>95113271.44</v>
      </c>
      <c r="C82" s="28">
        <f>C37+C42+C74+C77</f>
        <v>99181989.94999999</v>
      </c>
      <c r="D82" s="28">
        <f t="shared" si="2"/>
        <v>-4068718.5099999905</v>
      </c>
      <c r="E82" s="29">
        <f>+(B82-C82)/C82</f>
        <v>-0.04102275536164508</v>
      </c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/>
      <c r="HB82" s="18"/>
      <c r="HC82" s="18"/>
      <c r="HD82" s="1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8"/>
      <c r="HP82" s="18"/>
      <c r="HQ82" s="18"/>
      <c r="HR82" s="18"/>
      <c r="HS82" s="18"/>
      <c r="HT82" s="18"/>
      <c r="HU82" s="18"/>
      <c r="HV82" s="18"/>
      <c r="HW82" s="18"/>
      <c r="HX82" s="18"/>
      <c r="HY82" s="18"/>
      <c r="HZ82" s="18"/>
      <c r="IA82" s="18"/>
      <c r="IB82" s="18"/>
      <c r="IC82" s="18"/>
      <c r="ID82" s="18"/>
      <c r="IE82" s="18"/>
      <c r="IF82" s="18"/>
      <c r="IG82" s="18"/>
      <c r="IH82" s="18"/>
      <c r="II82" s="18"/>
      <c r="IJ82" s="18"/>
      <c r="IK82" s="18"/>
      <c r="IL82" s="18"/>
      <c r="IM82" s="18"/>
      <c r="IN82" s="18"/>
    </row>
    <row r="83" spans="1:248" ht="6" customHeight="1">
      <c r="A83" s="30"/>
      <c r="B83" s="20"/>
      <c r="C83" s="20"/>
      <c r="D83" s="20">
        <f t="shared" si="2"/>
        <v>0</v>
      </c>
      <c r="E83" s="24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/>
      <c r="HB83" s="18"/>
      <c r="HC83" s="18"/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  <c r="HY83" s="18"/>
      <c r="HZ83" s="18"/>
      <c r="IA83" s="18"/>
      <c r="IB83" s="18"/>
      <c r="IC83" s="18"/>
      <c r="ID83" s="18"/>
      <c r="IE83" s="18"/>
      <c r="IF83" s="18"/>
      <c r="IG83" s="18"/>
      <c r="IH83" s="18"/>
      <c r="II83" s="18"/>
      <c r="IJ83" s="18"/>
      <c r="IK83" s="18"/>
      <c r="IL83" s="18"/>
      <c r="IM83" s="18"/>
      <c r="IN83" s="18"/>
    </row>
    <row r="84" spans="1:248" ht="18" customHeight="1">
      <c r="A84" s="31" t="s">
        <v>84</v>
      </c>
      <c r="B84" s="20"/>
      <c r="C84" s="20"/>
      <c r="D84" s="20">
        <f t="shared" si="2"/>
        <v>0</v>
      </c>
      <c r="E84" s="24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  <c r="HY84" s="18"/>
      <c r="HZ84" s="18"/>
      <c r="IA84" s="18"/>
      <c r="IB84" s="18"/>
      <c r="IC84" s="18"/>
      <c r="ID84" s="18"/>
      <c r="IE84" s="18"/>
      <c r="IF84" s="18"/>
      <c r="IG84" s="18"/>
      <c r="IH84" s="18"/>
      <c r="II84" s="18"/>
      <c r="IJ84" s="18"/>
      <c r="IK84" s="18"/>
      <c r="IL84" s="18"/>
      <c r="IM84" s="18"/>
      <c r="IN84" s="18"/>
    </row>
    <row r="85" spans="1:248" ht="18" customHeight="1">
      <c r="A85" s="30" t="s">
        <v>85</v>
      </c>
      <c r="B85" s="20">
        <v>179780.77</v>
      </c>
      <c r="C85" s="20">
        <v>2811401.6</v>
      </c>
      <c r="D85" s="20">
        <f t="shared" si="2"/>
        <v>-2631620.83</v>
      </c>
      <c r="E85" s="24">
        <f>+(B85-C85)/C85</f>
        <v>-0.9360529744309742</v>
      </c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/>
      <c r="GK85" s="18"/>
      <c r="GL85" s="18"/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/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  <c r="HV85" s="18"/>
      <c r="HW85" s="18"/>
      <c r="HX85" s="18"/>
      <c r="HY85" s="18"/>
      <c r="HZ85" s="18"/>
      <c r="IA85" s="18"/>
      <c r="IB85" s="18"/>
      <c r="IC85" s="18"/>
      <c r="ID85" s="18"/>
      <c r="IE85" s="18"/>
      <c r="IF85" s="18"/>
      <c r="IG85" s="18"/>
      <c r="IH85" s="18"/>
      <c r="II85" s="18"/>
      <c r="IJ85" s="18"/>
      <c r="IK85" s="18"/>
      <c r="IL85" s="18"/>
      <c r="IM85" s="18"/>
      <c r="IN85" s="18"/>
    </row>
    <row r="86" spans="1:248" ht="18" customHeight="1">
      <c r="A86" s="30" t="s">
        <v>86</v>
      </c>
      <c r="B86" s="20">
        <v>685439.44</v>
      </c>
      <c r="C86" s="20">
        <v>688035.44</v>
      </c>
      <c r="D86" s="20">
        <f t="shared" si="2"/>
        <v>-2596</v>
      </c>
      <c r="E86" s="24">
        <f>+(B86-C86)/C86</f>
        <v>-0.0037730614574156243</v>
      </c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/>
      <c r="HB86" s="18"/>
      <c r="HC86" s="18"/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8"/>
      <c r="HX86" s="18"/>
      <c r="HY86" s="18"/>
      <c r="HZ86" s="18"/>
      <c r="IA86" s="18"/>
      <c r="IB86" s="18"/>
      <c r="IC86" s="18"/>
      <c r="ID86" s="18"/>
      <c r="IE86" s="18"/>
      <c r="IF86" s="18"/>
      <c r="IG86" s="18"/>
      <c r="IH86" s="18"/>
      <c r="II86" s="18"/>
      <c r="IJ86" s="18"/>
      <c r="IK86" s="18"/>
      <c r="IL86" s="18"/>
      <c r="IM86" s="18"/>
      <c r="IN86" s="18"/>
    </row>
    <row r="87" spans="1:248" ht="18" customHeight="1">
      <c r="A87" s="27" t="s">
        <v>87</v>
      </c>
      <c r="B87" s="28">
        <f>SUM(B85:B86)</f>
        <v>865220.21</v>
      </c>
      <c r="C87" s="28">
        <f>SUM(C85:C86)</f>
        <v>3499437.04</v>
      </c>
      <c r="D87" s="28">
        <f t="shared" si="2"/>
        <v>-2634216.83</v>
      </c>
      <c r="E87" s="29">
        <f>+(B87-C87)/C87</f>
        <v>-0.7527544573283708</v>
      </c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  <c r="IL87" s="18"/>
      <c r="IM87" s="18"/>
      <c r="IN87" s="18"/>
    </row>
    <row r="88" spans="1:248" ht="6.75" customHeight="1">
      <c r="A88" s="30"/>
      <c r="B88" s="20"/>
      <c r="C88" s="20"/>
      <c r="D88" s="20">
        <f t="shared" si="2"/>
        <v>0</v>
      </c>
      <c r="E88" s="24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/>
      <c r="GZ88" s="18"/>
      <c r="HA88" s="18"/>
      <c r="HB88" s="18"/>
      <c r="HC88" s="18"/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  <c r="HT88" s="18"/>
      <c r="HU88" s="18"/>
      <c r="HV88" s="18"/>
      <c r="HW88" s="18"/>
      <c r="HX88" s="18"/>
      <c r="HY88" s="18"/>
      <c r="HZ88" s="18"/>
      <c r="IA88" s="18"/>
      <c r="IB88" s="18"/>
      <c r="IC88" s="18"/>
      <c r="ID88" s="18"/>
      <c r="IE88" s="18"/>
      <c r="IF88" s="18"/>
      <c r="IG88" s="18"/>
      <c r="IH88" s="18"/>
      <c r="II88" s="18"/>
      <c r="IJ88" s="18"/>
      <c r="IK88" s="18"/>
      <c r="IL88" s="18"/>
      <c r="IM88" s="18"/>
      <c r="IN88" s="18"/>
    </row>
    <row r="89" spans="1:248" ht="18" customHeight="1">
      <c r="A89" s="36" t="s">
        <v>88</v>
      </c>
      <c r="B89" s="37">
        <f>B34+B82+B87</f>
        <v>184283823.26000002</v>
      </c>
      <c r="C89" s="37">
        <f>C34+C82+C87</f>
        <v>192444060.45999998</v>
      </c>
      <c r="D89" s="37">
        <f t="shared" si="2"/>
        <v>-8160237.199999958</v>
      </c>
      <c r="E89" s="38">
        <f>+(B89-C89)/C89</f>
        <v>-0.04240316474561233</v>
      </c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/>
      <c r="HA89" s="18"/>
      <c r="HB89" s="18"/>
      <c r="HC89" s="18"/>
      <c r="HD89" s="18"/>
      <c r="HE89" s="18"/>
      <c r="HF89" s="18"/>
      <c r="HG89" s="18"/>
      <c r="HH89" s="18"/>
      <c r="HI89" s="18"/>
      <c r="HJ89" s="18"/>
      <c r="HK89" s="18"/>
      <c r="HL89" s="18"/>
      <c r="HM89" s="18"/>
      <c r="HN89" s="18"/>
      <c r="HO89" s="18"/>
      <c r="HP89" s="18"/>
      <c r="HQ89" s="18"/>
      <c r="HR89" s="18"/>
      <c r="HS89" s="18"/>
      <c r="HT89" s="18"/>
      <c r="HU89" s="18"/>
      <c r="HV89" s="18"/>
      <c r="HW89" s="18"/>
      <c r="HX89" s="18"/>
      <c r="HY89" s="18"/>
      <c r="HZ89" s="18"/>
      <c r="IA89" s="18"/>
      <c r="IB89" s="18"/>
      <c r="IC89" s="18"/>
      <c r="ID89" s="18"/>
      <c r="IE89" s="18"/>
      <c r="IF89" s="18"/>
      <c r="IG89" s="18"/>
      <c r="IH89" s="18"/>
      <c r="II89" s="18"/>
      <c r="IJ89" s="18"/>
      <c r="IK89" s="18"/>
      <c r="IL89" s="18"/>
      <c r="IM89" s="18"/>
      <c r="IN89" s="18"/>
    </row>
    <row r="90" spans="1:248" ht="8.25" customHeight="1">
      <c r="A90" s="14"/>
      <c r="B90" s="20"/>
      <c r="C90" s="20"/>
      <c r="D90" s="20">
        <f t="shared" si="2"/>
        <v>0</v>
      </c>
      <c r="E90" s="24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/>
      <c r="HB90" s="18"/>
      <c r="HC90" s="18"/>
      <c r="HD90" s="18"/>
      <c r="HE90" s="18"/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  <c r="HT90" s="18"/>
      <c r="HU90" s="18"/>
      <c r="HV90" s="18"/>
      <c r="HW90" s="18"/>
      <c r="HX90" s="18"/>
      <c r="HY90" s="18"/>
      <c r="HZ90" s="18"/>
      <c r="IA90" s="18"/>
      <c r="IB90" s="18"/>
      <c r="IC90" s="18"/>
      <c r="ID90" s="18"/>
      <c r="IE90" s="18"/>
      <c r="IF90" s="18"/>
      <c r="IG90" s="18"/>
      <c r="IH90" s="18"/>
      <c r="II90" s="18"/>
      <c r="IJ90" s="18"/>
      <c r="IK90" s="18"/>
      <c r="IL90" s="18"/>
      <c r="IM90" s="18"/>
      <c r="IN90" s="18"/>
    </row>
    <row r="91" spans="1:248" ht="18" customHeight="1">
      <c r="A91" s="31" t="s">
        <v>89</v>
      </c>
      <c r="B91" s="20"/>
      <c r="C91" s="20"/>
      <c r="D91" s="20">
        <f t="shared" si="2"/>
        <v>0</v>
      </c>
      <c r="E91" s="24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/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  <c r="IK91" s="18"/>
      <c r="IL91" s="18"/>
      <c r="IM91" s="18"/>
      <c r="IN91" s="18"/>
    </row>
    <row r="92" spans="1:248" ht="18" customHeight="1">
      <c r="A92" s="30" t="s">
        <v>90</v>
      </c>
      <c r="B92" s="20">
        <v>0</v>
      </c>
      <c r="C92" s="20">
        <v>0</v>
      </c>
      <c r="D92" s="20">
        <f t="shared" si="2"/>
        <v>0</v>
      </c>
      <c r="E92" s="24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/>
      <c r="GK92" s="18"/>
      <c r="GL92" s="18"/>
      <c r="GM92" s="18"/>
      <c r="GN92" s="18"/>
      <c r="GO92" s="18"/>
      <c r="GP92" s="18"/>
      <c r="GQ92" s="18"/>
      <c r="GR92" s="18"/>
      <c r="GS92" s="18"/>
      <c r="GT92" s="18"/>
      <c r="GU92" s="18"/>
      <c r="GV92" s="18"/>
      <c r="GW92" s="18"/>
      <c r="GX92" s="18"/>
      <c r="GY92" s="18"/>
      <c r="GZ92" s="18"/>
      <c r="HA92" s="18"/>
      <c r="HB92" s="18"/>
      <c r="HC92" s="18"/>
      <c r="HD92" s="18"/>
      <c r="HE92" s="18"/>
      <c r="HF92" s="18"/>
      <c r="HG92" s="18"/>
      <c r="HH92" s="18"/>
      <c r="HI92" s="18"/>
      <c r="HJ92" s="18"/>
      <c r="HK92" s="18"/>
      <c r="HL92" s="18"/>
      <c r="HM92" s="18"/>
      <c r="HN92" s="18"/>
      <c r="HO92" s="18"/>
      <c r="HP92" s="18"/>
      <c r="HQ92" s="18"/>
      <c r="HR92" s="18"/>
      <c r="HS92" s="18"/>
      <c r="HT92" s="18"/>
      <c r="HU92" s="18"/>
      <c r="HV92" s="18"/>
      <c r="HW92" s="18"/>
      <c r="HX92" s="18"/>
      <c r="HY92" s="18"/>
      <c r="HZ92" s="18"/>
      <c r="IA92" s="18"/>
      <c r="IB92" s="18"/>
      <c r="IC92" s="18"/>
      <c r="ID92" s="18"/>
      <c r="IE92" s="18"/>
      <c r="IF92" s="18"/>
      <c r="IG92" s="18"/>
      <c r="IH92" s="18"/>
      <c r="II92" s="18"/>
      <c r="IJ92" s="18"/>
      <c r="IK92" s="18"/>
      <c r="IL92" s="18"/>
      <c r="IM92" s="18"/>
      <c r="IN92" s="18"/>
    </row>
    <row r="93" spans="1:248" ht="18" customHeight="1">
      <c r="A93" s="30" t="s">
        <v>91</v>
      </c>
      <c r="B93" s="20">
        <v>0</v>
      </c>
      <c r="C93" s="20">
        <v>0</v>
      </c>
      <c r="D93" s="20">
        <f t="shared" si="2"/>
        <v>0</v>
      </c>
      <c r="E93" s="24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</row>
    <row r="94" spans="1:248" ht="18" customHeight="1">
      <c r="A94" s="30" t="s">
        <v>92</v>
      </c>
      <c r="B94" s="20">
        <v>13591665.29</v>
      </c>
      <c r="C94" s="20">
        <v>7536579.7</v>
      </c>
      <c r="D94" s="20">
        <f t="shared" si="2"/>
        <v>6055085.589999999</v>
      </c>
      <c r="E94" s="24">
        <f>+(B94-C94)/C94</f>
        <v>0.8034262000838389</v>
      </c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/>
      <c r="GK94" s="18"/>
      <c r="GL94" s="18"/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/>
      <c r="GZ94" s="18"/>
      <c r="HA94" s="18"/>
      <c r="HB94" s="18"/>
      <c r="HC94" s="18"/>
      <c r="HD94" s="18"/>
      <c r="HE94" s="18"/>
      <c r="HF94" s="18"/>
      <c r="HG94" s="18"/>
      <c r="HH94" s="18"/>
      <c r="HI94" s="18"/>
      <c r="HJ94" s="18"/>
      <c r="HK94" s="18"/>
      <c r="HL94" s="18"/>
      <c r="HM94" s="18"/>
      <c r="HN94" s="18"/>
      <c r="HO94" s="18"/>
      <c r="HP94" s="18"/>
      <c r="HQ94" s="18"/>
      <c r="HR94" s="18"/>
      <c r="HS94" s="18"/>
      <c r="HT94" s="18"/>
      <c r="HU94" s="18"/>
      <c r="HV94" s="18"/>
      <c r="HW94" s="18"/>
      <c r="HX94" s="18"/>
      <c r="HY94" s="18"/>
      <c r="HZ94" s="18"/>
      <c r="IA94" s="18"/>
      <c r="IB94" s="18"/>
      <c r="IC94" s="18"/>
      <c r="ID94" s="18"/>
      <c r="IE94" s="18"/>
      <c r="IF94" s="18"/>
      <c r="IG94" s="18"/>
      <c r="IH94" s="18"/>
      <c r="II94" s="18"/>
      <c r="IJ94" s="18"/>
      <c r="IK94" s="18"/>
      <c r="IL94" s="18"/>
      <c r="IM94" s="18"/>
      <c r="IN94" s="18"/>
    </row>
    <row r="95" spans="1:248" ht="18" customHeight="1">
      <c r="A95" s="30" t="s">
        <v>93</v>
      </c>
      <c r="B95" s="20">
        <v>5065611.84</v>
      </c>
      <c r="C95" s="20">
        <v>5065611.84</v>
      </c>
      <c r="D95" s="20">
        <f t="shared" si="2"/>
        <v>0</v>
      </c>
      <c r="E95" s="24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/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/>
      <c r="HA95" s="18"/>
      <c r="HB95" s="18"/>
      <c r="HC95" s="18"/>
      <c r="HD95" s="18"/>
      <c r="HE95" s="18"/>
      <c r="HF95" s="18"/>
      <c r="HG95" s="18"/>
      <c r="HH95" s="18"/>
      <c r="HI95" s="18"/>
      <c r="HJ95" s="18"/>
      <c r="HK95" s="18"/>
      <c r="HL95" s="18"/>
      <c r="HM95" s="18"/>
      <c r="HN95" s="18"/>
      <c r="HO95" s="18"/>
      <c r="HP95" s="18"/>
      <c r="HQ95" s="18"/>
      <c r="HR95" s="18"/>
      <c r="HS95" s="18"/>
      <c r="HT95" s="18"/>
      <c r="HU95" s="18"/>
      <c r="HV95" s="18"/>
      <c r="HW95" s="18"/>
      <c r="HX95" s="18"/>
      <c r="HY95" s="18"/>
      <c r="HZ95" s="18"/>
      <c r="IA95" s="18"/>
      <c r="IB95" s="18"/>
      <c r="IC95" s="18"/>
      <c r="ID95" s="18"/>
      <c r="IE95" s="18"/>
      <c r="IF95" s="18"/>
      <c r="IG95" s="18"/>
      <c r="IH95" s="18"/>
      <c r="II95" s="18"/>
      <c r="IJ95" s="18"/>
      <c r="IK95" s="18"/>
      <c r="IL95" s="18"/>
      <c r="IM95" s="18"/>
      <c r="IN95" s="18"/>
    </row>
    <row r="96" spans="1:248" ht="18" customHeight="1">
      <c r="A96" s="27" t="s">
        <v>94</v>
      </c>
      <c r="B96" s="28">
        <f>SUM(B92:B95)</f>
        <v>18657277.13</v>
      </c>
      <c r="C96" s="28">
        <f>SUM(C92:C95)</f>
        <v>12602191.54</v>
      </c>
      <c r="D96" s="28">
        <f t="shared" si="2"/>
        <v>6055085.59</v>
      </c>
      <c r="E96" s="29">
        <f>+(B96-C96)/C96</f>
        <v>0.4804787778999271</v>
      </c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/>
      <c r="GZ96" s="18"/>
      <c r="HA96" s="18"/>
      <c r="HB96" s="18"/>
      <c r="HC96" s="18"/>
      <c r="HD96" s="18"/>
      <c r="HE96" s="18"/>
      <c r="HF96" s="18"/>
      <c r="HG96" s="18"/>
      <c r="HH96" s="18"/>
      <c r="HI96" s="18"/>
      <c r="HJ96" s="18"/>
      <c r="HK96" s="18"/>
      <c r="HL96" s="18"/>
      <c r="HM96" s="18"/>
      <c r="HN96" s="18"/>
      <c r="HO96" s="18"/>
      <c r="HP96" s="18"/>
      <c r="HQ96" s="18"/>
      <c r="HR96" s="18"/>
      <c r="HS96" s="18"/>
      <c r="HT96" s="18"/>
      <c r="HU96" s="18"/>
      <c r="HV96" s="18"/>
      <c r="HW96" s="18"/>
      <c r="HX96" s="18"/>
      <c r="HY96" s="18"/>
      <c r="HZ96" s="18"/>
      <c r="IA96" s="18"/>
      <c r="IB96" s="18"/>
      <c r="IC96" s="18"/>
      <c r="ID96" s="18"/>
      <c r="IE96" s="18"/>
      <c r="IF96" s="18"/>
      <c r="IG96" s="18"/>
      <c r="IH96" s="18"/>
      <c r="II96" s="18"/>
      <c r="IJ96" s="18"/>
      <c r="IK96" s="18"/>
      <c r="IL96" s="18"/>
      <c r="IM96" s="18"/>
      <c r="IN96" s="18"/>
    </row>
    <row r="97" spans="1:5" ht="25.5" customHeight="1">
      <c r="A97" s="1" t="s">
        <v>95</v>
      </c>
      <c r="B97" s="2"/>
      <c r="C97" s="2"/>
      <c r="D97" s="2">
        <f t="shared" si="2"/>
        <v>0</v>
      </c>
      <c r="E97" s="39"/>
    </row>
    <row r="98" spans="1:5" ht="25.5" customHeight="1">
      <c r="A98" s="6" t="s">
        <v>2</v>
      </c>
      <c r="B98" s="7">
        <v>2015</v>
      </c>
      <c r="C98" s="7">
        <v>2014</v>
      </c>
      <c r="D98" s="8" t="s">
        <v>3</v>
      </c>
      <c r="E98" s="9"/>
    </row>
    <row r="99" spans="1:5" ht="12.75" customHeight="1">
      <c r="A99" s="10"/>
      <c r="B99" s="11"/>
      <c r="C99" s="11"/>
      <c r="D99" s="12" t="s">
        <v>4</v>
      </c>
      <c r="E99" s="13" t="s">
        <v>5</v>
      </c>
    </row>
    <row r="100" spans="1:248" ht="21">
      <c r="A100" s="14" t="s">
        <v>96</v>
      </c>
      <c r="B100" s="20">
        <v>0</v>
      </c>
      <c r="C100" s="20"/>
      <c r="D100" s="20">
        <f aca="true" t="shared" si="3" ref="D100:D131">+B100-C100</f>
        <v>0</v>
      </c>
      <c r="E100" s="24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/>
      <c r="GZ100" s="18"/>
      <c r="HA100" s="18"/>
      <c r="HB100" s="18"/>
      <c r="HC100" s="18"/>
      <c r="HD100" s="18"/>
      <c r="HE100" s="18"/>
      <c r="HF100" s="18"/>
      <c r="HG100" s="18"/>
      <c r="HH100" s="18"/>
      <c r="HI100" s="18"/>
      <c r="HJ100" s="18"/>
      <c r="HK100" s="18"/>
      <c r="HL100" s="18"/>
      <c r="HM100" s="18"/>
      <c r="HN100" s="18"/>
      <c r="HO100" s="18"/>
      <c r="HP100" s="18"/>
      <c r="HQ100" s="18"/>
      <c r="HR100" s="18"/>
      <c r="HS100" s="18"/>
      <c r="HT100" s="18"/>
      <c r="HU100" s="18"/>
      <c r="HV100" s="18"/>
      <c r="HW100" s="18"/>
      <c r="HX100" s="18"/>
      <c r="HY100" s="18"/>
      <c r="HZ100" s="18"/>
      <c r="IA100" s="18"/>
      <c r="IB100" s="18"/>
      <c r="IC100" s="18"/>
      <c r="ID100" s="18"/>
      <c r="IE100" s="18"/>
      <c r="IF100" s="18"/>
      <c r="IG100" s="18"/>
      <c r="IH100" s="18"/>
      <c r="II100" s="18"/>
      <c r="IJ100" s="18"/>
      <c r="IK100" s="18"/>
      <c r="IL100" s="18"/>
      <c r="IM100" s="18"/>
      <c r="IN100" s="18"/>
    </row>
    <row r="101" spans="1:248" ht="21">
      <c r="A101" s="32" t="s">
        <v>97</v>
      </c>
      <c r="B101" s="20">
        <v>7250760.54</v>
      </c>
      <c r="C101" s="20">
        <v>7250760.54</v>
      </c>
      <c r="D101" s="20">
        <f t="shared" si="3"/>
        <v>0</v>
      </c>
      <c r="E101" s="24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/>
      <c r="HD101" s="18"/>
      <c r="HE101" s="18"/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  <c r="IC101" s="18"/>
      <c r="ID101" s="18"/>
      <c r="IE101" s="18"/>
      <c r="IF101" s="18"/>
      <c r="IG101" s="18"/>
      <c r="IH101" s="18"/>
      <c r="II101" s="18"/>
      <c r="IJ101" s="18"/>
      <c r="IK101" s="18"/>
      <c r="IL101" s="18"/>
      <c r="IM101" s="18"/>
      <c r="IN101" s="18"/>
    </row>
    <row r="102" spans="1:248" ht="21">
      <c r="A102" s="32" t="s">
        <v>98</v>
      </c>
      <c r="B102" s="20">
        <v>76741310.94</v>
      </c>
      <c r="C102" s="20">
        <v>80610946.82000001</v>
      </c>
      <c r="D102" s="20">
        <f t="shared" si="3"/>
        <v>-3869635.88000001</v>
      </c>
      <c r="E102" s="24">
        <f>+(B102-C102)/C102</f>
        <v>-0.048003850998558584</v>
      </c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/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  <c r="IH102" s="18"/>
      <c r="II102" s="18"/>
      <c r="IJ102" s="18"/>
      <c r="IK102" s="18"/>
      <c r="IL102" s="18"/>
      <c r="IM102" s="18"/>
      <c r="IN102" s="18"/>
    </row>
    <row r="103" spans="1:248" ht="21">
      <c r="A103" s="23" t="s">
        <v>99</v>
      </c>
      <c r="B103" s="20">
        <v>21749086.29</v>
      </c>
      <c r="C103" s="20">
        <v>23125426.92</v>
      </c>
      <c r="D103" s="20">
        <f t="shared" si="3"/>
        <v>-1376340.6300000027</v>
      </c>
      <c r="E103" s="24">
        <f>+(B103-C103)/C103</f>
        <v>-0.05951633389348051</v>
      </c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/>
      <c r="HA103" s="18"/>
      <c r="HB103" s="18"/>
      <c r="HC103" s="18"/>
      <c r="HD103" s="18"/>
      <c r="HE103" s="18"/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  <c r="HY103" s="18"/>
      <c r="HZ103" s="18"/>
      <c r="IA103" s="18"/>
      <c r="IB103" s="18"/>
      <c r="IC103" s="18"/>
      <c r="ID103" s="18"/>
      <c r="IE103" s="18"/>
      <c r="IF103" s="18"/>
      <c r="IG103" s="18"/>
      <c r="IH103" s="18"/>
      <c r="II103" s="18"/>
      <c r="IJ103" s="18"/>
      <c r="IK103" s="18"/>
      <c r="IL103" s="18"/>
      <c r="IM103" s="18"/>
      <c r="IN103" s="18"/>
    </row>
    <row r="104" spans="1:248" ht="21">
      <c r="A104" s="23" t="s">
        <v>100</v>
      </c>
      <c r="B104" s="20">
        <v>32193894.53</v>
      </c>
      <c r="C104" s="20">
        <v>32995505.439999998</v>
      </c>
      <c r="D104" s="20">
        <f t="shared" si="3"/>
        <v>-801610.9099999964</v>
      </c>
      <c r="E104" s="24">
        <f>+(B104-C104)/C104</f>
        <v>-0.024294548585038937</v>
      </c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/>
      <c r="GK104" s="18"/>
      <c r="GL104" s="18"/>
      <c r="GM104" s="18"/>
      <c r="GN104" s="18"/>
      <c r="GO104" s="18"/>
      <c r="GP104" s="18"/>
      <c r="GQ104" s="18"/>
      <c r="GR104" s="18"/>
      <c r="GS104" s="18"/>
      <c r="GT104" s="18"/>
      <c r="GU104" s="18"/>
      <c r="GV104" s="18"/>
      <c r="GW104" s="18"/>
      <c r="GX104" s="18"/>
      <c r="GY104" s="18"/>
      <c r="GZ104" s="18"/>
      <c r="HA104" s="18"/>
      <c r="HB104" s="18"/>
      <c r="HC104" s="18"/>
      <c r="HD104" s="18"/>
      <c r="HE104" s="18"/>
      <c r="HF104" s="18"/>
      <c r="HG104" s="18"/>
      <c r="HH104" s="18"/>
      <c r="HI104" s="18"/>
      <c r="HJ104" s="18"/>
      <c r="HK104" s="18"/>
      <c r="HL104" s="18"/>
      <c r="HM104" s="18"/>
      <c r="HN104" s="18"/>
      <c r="HO104" s="18"/>
      <c r="HP104" s="18"/>
      <c r="HQ104" s="18"/>
      <c r="HR104" s="18"/>
      <c r="HS104" s="18"/>
      <c r="HT104" s="18"/>
      <c r="HU104" s="18"/>
      <c r="HV104" s="18"/>
      <c r="HW104" s="18"/>
      <c r="HX104" s="18"/>
      <c r="HY104" s="18"/>
      <c r="HZ104" s="18"/>
      <c r="IA104" s="18"/>
      <c r="IB104" s="18"/>
      <c r="IC104" s="18"/>
      <c r="ID104" s="18"/>
      <c r="IE104" s="18"/>
      <c r="IF104" s="18"/>
      <c r="IG104" s="18"/>
      <c r="IH104" s="18"/>
      <c r="II104" s="18"/>
      <c r="IJ104" s="18"/>
      <c r="IK104" s="18"/>
      <c r="IL104" s="18"/>
      <c r="IM104" s="18"/>
      <c r="IN104" s="18"/>
    </row>
    <row r="105" spans="1:248" ht="21">
      <c r="A105" s="40" t="s">
        <v>101</v>
      </c>
      <c r="B105" s="20">
        <v>26346649.7</v>
      </c>
      <c r="C105" s="20">
        <v>22775824.97</v>
      </c>
      <c r="D105" s="20">
        <f t="shared" si="3"/>
        <v>3570824.7300000004</v>
      </c>
      <c r="E105" s="24">
        <f>+(B105-C105)/C105</f>
        <v>0.1567813563154547</v>
      </c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/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/>
      <c r="GZ105" s="18"/>
      <c r="HA105" s="18"/>
      <c r="HB105" s="18"/>
      <c r="HC105" s="18"/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  <c r="HO105" s="18"/>
      <c r="HP105" s="18"/>
      <c r="HQ105" s="18"/>
      <c r="HR105" s="18"/>
      <c r="HS105" s="18"/>
      <c r="HT105" s="18"/>
      <c r="HU105" s="18"/>
      <c r="HV105" s="18"/>
      <c r="HW105" s="18"/>
      <c r="HX105" s="18"/>
      <c r="HY105" s="18"/>
      <c r="HZ105" s="18"/>
      <c r="IA105" s="18"/>
      <c r="IB105" s="18"/>
      <c r="IC105" s="18"/>
      <c r="ID105" s="18"/>
      <c r="IE105" s="18"/>
      <c r="IF105" s="18"/>
      <c r="IG105" s="18"/>
      <c r="IH105" s="18"/>
      <c r="II105" s="18"/>
      <c r="IJ105" s="18"/>
      <c r="IK105" s="18"/>
      <c r="IL105" s="18"/>
      <c r="IM105" s="18"/>
      <c r="IN105" s="18"/>
    </row>
    <row r="106" spans="1:248" ht="21">
      <c r="A106" s="40" t="s">
        <v>102</v>
      </c>
      <c r="B106" s="20">
        <v>5847244.83</v>
      </c>
      <c r="C106" s="20">
        <v>10219680.47</v>
      </c>
      <c r="D106" s="20">
        <f t="shared" si="3"/>
        <v>-4372435.640000001</v>
      </c>
      <c r="E106" s="24">
        <f>+(B106-C106)/C106</f>
        <v>-0.42784465256378024</v>
      </c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/>
      <c r="GK106" s="18"/>
      <c r="GL106" s="18"/>
      <c r="GM106" s="18"/>
      <c r="GN106" s="18"/>
      <c r="GO106" s="18"/>
      <c r="GP106" s="18"/>
      <c r="GQ106" s="18"/>
      <c r="GR106" s="18"/>
      <c r="GS106" s="18"/>
      <c r="GT106" s="18"/>
      <c r="GU106" s="18"/>
      <c r="GV106" s="18"/>
      <c r="GW106" s="18"/>
      <c r="GX106" s="18"/>
      <c r="GY106" s="18"/>
      <c r="GZ106" s="18"/>
      <c r="HA106" s="18"/>
      <c r="HB106" s="18"/>
      <c r="HC106" s="18"/>
      <c r="HD106" s="18"/>
      <c r="HE106" s="18"/>
      <c r="HF106" s="18"/>
      <c r="HG106" s="18"/>
      <c r="HH106" s="18"/>
      <c r="HI106" s="18"/>
      <c r="HJ106" s="18"/>
      <c r="HK106" s="18"/>
      <c r="HL106" s="18"/>
      <c r="HM106" s="18"/>
      <c r="HN106" s="18"/>
      <c r="HO106" s="18"/>
      <c r="HP106" s="18"/>
      <c r="HQ106" s="18"/>
      <c r="HR106" s="18"/>
      <c r="HS106" s="18"/>
      <c r="HT106" s="18"/>
      <c r="HU106" s="18"/>
      <c r="HV106" s="18"/>
      <c r="HW106" s="18"/>
      <c r="HX106" s="18"/>
      <c r="HY106" s="18"/>
      <c r="HZ106" s="18"/>
      <c r="IA106" s="18"/>
      <c r="IB106" s="18"/>
      <c r="IC106" s="18"/>
      <c r="ID106" s="18"/>
      <c r="IE106" s="18"/>
      <c r="IF106" s="18"/>
      <c r="IG106" s="18"/>
      <c r="IH106" s="18"/>
      <c r="II106" s="18"/>
      <c r="IJ106" s="18"/>
      <c r="IK106" s="18"/>
      <c r="IL106" s="18"/>
      <c r="IM106" s="18"/>
      <c r="IN106" s="18"/>
    </row>
    <row r="107" spans="1:248" ht="21">
      <c r="A107" s="40" t="s">
        <v>103</v>
      </c>
      <c r="B107" s="20">
        <v>0</v>
      </c>
      <c r="C107" s="20">
        <v>0</v>
      </c>
      <c r="D107" s="20">
        <f t="shared" si="3"/>
        <v>0</v>
      </c>
      <c r="E107" s="24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/>
      <c r="GK107" s="18"/>
      <c r="GL107" s="18"/>
      <c r="GM107" s="18"/>
      <c r="GN107" s="18"/>
      <c r="GO107" s="18"/>
      <c r="GP107" s="18"/>
      <c r="GQ107" s="18"/>
      <c r="GR107" s="18"/>
      <c r="GS107" s="18"/>
      <c r="GT107" s="18"/>
      <c r="GU107" s="18"/>
      <c r="GV107" s="18"/>
      <c r="GW107" s="18"/>
      <c r="GX107" s="18"/>
      <c r="GY107" s="18"/>
      <c r="GZ107" s="18"/>
      <c r="HA107" s="18"/>
      <c r="HB107" s="18"/>
      <c r="HC107" s="18"/>
      <c r="HD107" s="18"/>
      <c r="HE107" s="18"/>
      <c r="HF107" s="18"/>
      <c r="HG107" s="18"/>
      <c r="HH107" s="18"/>
      <c r="HI107" s="18"/>
      <c r="HJ107" s="18"/>
      <c r="HK107" s="18"/>
      <c r="HL107" s="18"/>
      <c r="HM107" s="18"/>
      <c r="HN107" s="18"/>
      <c r="HO107" s="18"/>
      <c r="HP107" s="18"/>
      <c r="HQ107" s="18"/>
      <c r="HR107" s="18"/>
      <c r="HS107" s="18"/>
      <c r="HT107" s="18"/>
      <c r="HU107" s="18"/>
      <c r="HV107" s="18"/>
      <c r="HW107" s="18"/>
      <c r="HX107" s="18"/>
      <c r="HY107" s="18"/>
      <c r="HZ107" s="18"/>
      <c r="IA107" s="18"/>
      <c r="IB107" s="18"/>
      <c r="IC107" s="18"/>
      <c r="ID107" s="18"/>
      <c r="IE107" s="18"/>
      <c r="IF107" s="18"/>
      <c r="IG107" s="18"/>
      <c r="IH107" s="18"/>
      <c r="II107" s="18"/>
      <c r="IJ107" s="18"/>
      <c r="IK107" s="18"/>
      <c r="IL107" s="18"/>
      <c r="IM107" s="18"/>
      <c r="IN107" s="18"/>
    </row>
    <row r="108" spans="1:248" ht="21">
      <c r="A108" s="23" t="s">
        <v>104</v>
      </c>
      <c r="B108" s="20">
        <v>17010869</v>
      </c>
      <c r="C108" s="20">
        <v>17575300.14</v>
      </c>
      <c r="D108" s="20">
        <f t="shared" si="3"/>
        <v>-564431.1400000006</v>
      </c>
      <c r="E108" s="24">
        <f>+(B108-C108)/C108</f>
        <v>-0.032115021393882184</v>
      </c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18"/>
      <c r="ES108" s="18"/>
      <c r="ET108" s="18"/>
      <c r="EU108" s="18"/>
      <c r="EV108" s="18"/>
      <c r="EW108" s="18"/>
      <c r="EX108" s="18"/>
      <c r="EY108" s="18"/>
      <c r="EZ108" s="18"/>
      <c r="FA108" s="18"/>
      <c r="FB108" s="18"/>
      <c r="FC108" s="18"/>
      <c r="FD108" s="18"/>
      <c r="FE108" s="18"/>
      <c r="FF108" s="18"/>
      <c r="FG108" s="18"/>
      <c r="FH108" s="18"/>
      <c r="FI108" s="18"/>
      <c r="FJ108" s="18"/>
      <c r="FK108" s="18"/>
      <c r="FL108" s="18"/>
      <c r="FM108" s="18"/>
      <c r="FN108" s="18"/>
      <c r="FO108" s="18"/>
      <c r="FP108" s="18"/>
      <c r="FQ108" s="18"/>
      <c r="FR108" s="18"/>
      <c r="FS108" s="18"/>
      <c r="FT108" s="18"/>
      <c r="FU108" s="18"/>
      <c r="FV108" s="18"/>
      <c r="FW108" s="18"/>
      <c r="FX108" s="18"/>
      <c r="FY108" s="18"/>
      <c r="FZ108" s="18"/>
      <c r="GA108" s="18"/>
      <c r="GB108" s="18"/>
      <c r="GC108" s="18"/>
      <c r="GD108" s="18"/>
      <c r="GE108" s="18"/>
      <c r="GF108" s="18"/>
      <c r="GG108" s="18"/>
      <c r="GH108" s="18"/>
      <c r="GI108" s="18"/>
      <c r="GJ108" s="18"/>
      <c r="GK108" s="18"/>
      <c r="GL108" s="18"/>
      <c r="GM108" s="18"/>
      <c r="GN108" s="18"/>
      <c r="GO108" s="18"/>
      <c r="GP108" s="18"/>
      <c r="GQ108" s="18"/>
      <c r="GR108" s="18"/>
      <c r="GS108" s="18"/>
      <c r="GT108" s="18"/>
      <c r="GU108" s="18"/>
      <c r="GV108" s="18"/>
      <c r="GW108" s="18"/>
      <c r="GX108" s="18"/>
      <c r="GY108" s="18"/>
      <c r="GZ108" s="18"/>
      <c r="HA108" s="18"/>
      <c r="HB108" s="18"/>
      <c r="HC108" s="18"/>
      <c r="HD108" s="18"/>
      <c r="HE108" s="18"/>
      <c r="HF108" s="18"/>
      <c r="HG108" s="18"/>
      <c r="HH108" s="18"/>
      <c r="HI108" s="18"/>
      <c r="HJ108" s="18"/>
      <c r="HK108" s="18"/>
      <c r="HL108" s="18"/>
      <c r="HM108" s="18"/>
      <c r="HN108" s="18"/>
      <c r="HO108" s="18"/>
      <c r="HP108" s="18"/>
      <c r="HQ108" s="18"/>
      <c r="HR108" s="18"/>
      <c r="HS108" s="18"/>
      <c r="HT108" s="18"/>
      <c r="HU108" s="18"/>
      <c r="HV108" s="18"/>
      <c r="HW108" s="18"/>
      <c r="HX108" s="18"/>
      <c r="HY108" s="18"/>
      <c r="HZ108" s="18"/>
      <c r="IA108" s="18"/>
      <c r="IB108" s="18"/>
      <c r="IC108" s="18"/>
      <c r="ID108" s="18"/>
      <c r="IE108" s="18"/>
      <c r="IF108" s="18"/>
      <c r="IG108" s="18"/>
      <c r="IH108" s="18"/>
      <c r="II108" s="18"/>
      <c r="IJ108" s="18"/>
      <c r="IK108" s="18"/>
      <c r="IL108" s="18"/>
      <c r="IM108" s="18"/>
      <c r="IN108" s="18"/>
    </row>
    <row r="109" spans="1:248" ht="21">
      <c r="A109" s="23" t="s">
        <v>105</v>
      </c>
      <c r="B109" s="20">
        <v>1790419.73</v>
      </c>
      <c r="C109" s="20">
        <v>1992115.37</v>
      </c>
      <c r="D109" s="20">
        <f t="shared" si="3"/>
        <v>-201695.64000000013</v>
      </c>
      <c r="E109" s="24">
        <f>+(B109-C109)/C109</f>
        <v>-0.10124696743843713</v>
      </c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18"/>
      <c r="ES109" s="18"/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  <c r="FG109" s="18"/>
      <c r="FH109" s="18"/>
      <c r="FI109" s="18"/>
      <c r="FJ109" s="18"/>
      <c r="FK109" s="18"/>
      <c r="FL109" s="18"/>
      <c r="FM109" s="18"/>
      <c r="FN109" s="18"/>
      <c r="FO109" s="18"/>
      <c r="FP109" s="18"/>
      <c r="FQ109" s="18"/>
      <c r="FR109" s="18"/>
      <c r="FS109" s="18"/>
      <c r="FT109" s="18"/>
      <c r="FU109" s="18"/>
      <c r="FV109" s="18"/>
      <c r="FW109" s="18"/>
      <c r="FX109" s="18"/>
      <c r="FY109" s="18"/>
      <c r="FZ109" s="18"/>
      <c r="GA109" s="18"/>
      <c r="GB109" s="18"/>
      <c r="GC109" s="18"/>
      <c r="GD109" s="18"/>
      <c r="GE109" s="18"/>
      <c r="GF109" s="18"/>
      <c r="GG109" s="18"/>
      <c r="GH109" s="18"/>
      <c r="GI109" s="18"/>
      <c r="GJ109" s="18"/>
      <c r="GK109" s="18"/>
      <c r="GL109" s="18"/>
      <c r="GM109" s="18"/>
      <c r="GN109" s="18"/>
      <c r="GO109" s="18"/>
      <c r="GP109" s="18"/>
      <c r="GQ109" s="18"/>
      <c r="GR109" s="18"/>
      <c r="GS109" s="18"/>
      <c r="GT109" s="18"/>
      <c r="GU109" s="18"/>
      <c r="GV109" s="18"/>
      <c r="GW109" s="18"/>
      <c r="GX109" s="18"/>
      <c r="GY109" s="18"/>
      <c r="GZ109" s="18"/>
      <c r="HA109" s="18"/>
      <c r="HB109" s="18"/>
      <c r="HC109" s="18"/>
      <c r="HD109" s="18"/>
      <c r="HE109" s="18"/>
      <c r="HF109" s="18"/>
      <c r="HG109" s="18"/>
      <c r="HH109" s="18"/>
      <c r="HI109" s="18"/>
      <c r="HJ109" s="18"/>
      <c r="HK109" s="18"/>
      <c r="HL109" s="18"/>
      <c r="HM109" s="18"/>
      <c r="HN109" s="18"/>
      <c r="HO109" s="18"/>
      <c r="HP109" s="18"/>
      <c r="HQ109" s="18"/>
      <c r="HR109" s="18"/>
      <c r="HS109" s="18"/>
      <c r="HT109" s="18"/>
      <c r="HU109" s="18"/>
      <c r="HV109" s="18"/>
      <c r="HW109" s="18"/>
      <c r="HX109" s="18"/>
      <c r="HY109" s="18"/>
      <c r="HZ109" s="18"/>
      <c r="IA109" s="18"/>
      <c r="IB109" s="18"/>
      <c r="IC109" s="18"/>
      <c r="ID109" s="18"/>
      <c r="IE109" s="18"/>
      <c r="IF109" s="18"/>
      <c r="IG109" s="18"/>
      <c r="IH109" s="18"/>
      <c r="II109" s="18"/>
      <c r="IJ109" s="18"/>
      <c r="IK109" s="18"/>
      <c r="IL109" s="18"/>
      <c r="IM109" s="18"/>
      <c r="IN109" s="18"/>
    </row>
    <row r="110" spans="1:248" ht="21">
      <c r="A110" s="23" t="s">
        <v>106</v>
      </c>
      <c r="B110" s="20">
        <v>3997041.39</v>
      </c>
      <c r="C110" s="20">
        <v>4922598.95</v>
      </c>
      <c r="D110" s="20">
        <f t="shared" si="3"/>
        <v>-925557.56</v>
      </c>
      <c r="E110" s="24">
        <f>+(B110-C110)/C110</f>
        <v>-0.18802213412083876</v>
      </c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18"/>
      <c r="ED110" s="18"/>
      <c r="EE110" s="18"/>
      <c r="EF110" s="18"/>
      <c r="EG110" s="18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18"/>
      <c r="ES110" s="18"/>
      <c r="ET110" s="18"/>
      <c r="EU110" s="18"/>
      <c r="EV110" s="18"/>
      <c r="EW110" s="18"/>
      <c r="EX110" s="18"/>
      <c r="EY110" s="18"/>
      <c r="EZ110" s="18"/>
      <c r="FA110" s="18"/>
      <c r="FB110" s="18"/>
      <c r="FC110" s="18"/>
      <c r="FD110" s="18"/>
      <c r="FE110" s="18"/>
      <c r="FF110" s="18"/>
      <c r="FG110" s="18"/>
      <c r="FH110" s="18"/>
      <c r="FI110" s="18"/>
      <c r="FJ110" s="18"/>
      <c r="FK110" s="18"/>
      <c r="FL110" s="18"/>
      <c r="FM110" s="18"/>
      <c r="FN110" s="18"/>
      <c r="FO110" s="18"/>
      <c r="FP110" s="18"/>
      <c r="FQ110" s="18"/>
      <c r="FR110" s="18"/>
      <c r="FS110" s="18"/>
      <c r="FT110" s="18"/>
      <c r="FU110" s="18"/>
      <c r="FV110" s="18"/>
      <c r="FW110" s="18"/>
      <c r="FX110" s="18"/>
      <c r="FY110" s="18"/>
      <c r="FZ110" s="18"/>
      <c r="GA110" s="18"/>
      <c r="GB110" s="18"/>
      <c r="GC110" s="18"/>
      <c r="GD110" s="18"/>
      <c r="GE110" s="18"/>
      <c r="GF110" s="18"/>
      <c r="GG110" s="18"/>
      <c r="GH110" s="18"/>
      <c r="GI110" s="18"/>
      <c r="GJ110" s="18"/>
      <c r="GK110" s="18"/>
      <c r="GL110" s="18"/>
      <c r="GM110" s="18"/>
      <c r="GN110" s="18"/>
      <c r="GO110" s="18"/>
      <c r="GP110" s="18"/>
      <c r="GQ110" s="18"/>
      <c r="GR110" s="18"/>
      <c r="GS110" s="18"/>
      <c r="GT110" s="18"/>
      <c r="GU110" s="18"/>
      <c r="GV110" s="18"/>
      <c r="GW110" s="18"/>
      <c r="GX110" s="18"/>
      <c r="GY110" s="18"/>
      <c r="GZ110" s="18"/>
      <c r="HA110" s="18"/>
      <c r="HB110" s="18"/>
      <c r="HC110" s="18"/>
      <c r="HD110" s="18"/>
      <c r="HE110" s="18"/>
      <c r="HF110" s="18"/>
      <c r="HG110" s="18"/>
      <c r="HH110" s="18"/>
      <c r="HI110" s="18"/>
      <c r="HJ110" s="18"/>
      <c r="HK110" s="18"/>
      <c r="HL110" s="18"/>
      <c r="HM110" s="18"/>
      <c r="HN110" s="18"/>
      <c r="HO110" s="18"/>
      <c r="HP110" s="18"/>
      <c r="HQ110" s="18"/>
      <c r="HR110" s="18"/>
      <c r="HS110" s="18"/>
      <c r="HT110" s="18"/>
      <c r="HU110" s="18"/>
      <c r="HV110" s="18"/>
      <c r="HW110" s="18"/>
      <c r="HX110" s="18"/>
      <c r="HY110" s="18"/>
      <c r="HZ110" s="18"/>
      <c r="IA110" s="18"/>
      <c r="IB110" s="18"/>
      <c r="IC110" s="18"/>
      <c r="ID110" s="18"/>
      <c r="IE110" s="18"/>
      <c r="IF110" s="18"/>
      <c r="IG110" s="18"/>
      <c r="IH110" s="18"/>
      <c r="II110" s="18"/>
      <c r="IJ110" s="18"/>
      <c r="IK110" s="18"/>
      <c r="IL110" s="18"/>
      <c r="IM110" s="18"/>
      <c r="IN110" s="18"/>
    </row>
    <row r="111" spans="1:248" ht="21">
      <c r="A111" s="32" t="s">
        <v>107</v>
      </c>
      <c r="B111" s="20">
        <v>1129267.98</v>
      </c>
      <c r="C111" s="20">
        <v>1214614.03</v>
      </c>
      <c r="D111" s="20">
        <f t="shared" si="3"/>
        <v>-85346.05000000005</v>
      </c>
      <c r="E111" s="24">
        <f>+(B111-C111)/C111</f>
        <v>-0.07026598400151861</v>
      </c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B111" s="18"/>
      <c r="EC111" s="18"/>
      <c r="ED111" s="18"/>
      <c r="EE111" s="18"/>
      <c r="EF111" s="18"/>
      <c r="EG111" s="18"/>
      <c r="EH111" s="18"/>
      <c r="EI111" s="18"/>
      <c r="EJ111" s="18"/>
      <c r="EK111" s="18"/>
      <c r="EL111" s="18"/>
      <c r="EM111" s="18"/>
      <c r="EN111" s="18"/>
      <c r="EO111" s="18"/>
      <c r="EP111" s="18"/>
      <c r="EQ111" s="18"/>
      <c r="ER111" s="18"/>
      <c r="ES111" s="18"/>
      <c r="ET111" s="18"/>
      <c r="EU111" s="18"/>
      <c r="EV111" s="18"/>
      <c r="EW111" s="18"/>
      <c r="EX111" s="18"/>
      <c r="EY111" s="18"/>
      <c r="EZ111" s="18"/>
      <c r="FA111" s="18"/>
      <c r="FB111" s="18"/>
      <c r="FC111" s="18"/>
      <c r="FD111" s="18"/>
      <c r="FE111" s="18"/>
      <c r="FF111" s="18"/>
      <c r="FG111" s="18"/>
      <c r="FH111" s="18"/>
      <c r="FI111" s="18"/>
      <c r="FJ111" s="18"/>
      <c r="FK111" s="18"/>
      <c r="FL111" s="18"/>
      <c r="FM111" s="18"/>
      <c r="FN111" s="18"/>
      <c r="FO111" s="18"/>
      <c r="FP111" s="18"/>
      <c r="FQ111" s="18"/>
      <c r="FR111" s="18"/>
      <c r="FS111" s="18"/>
      <c r="FT111" s="18"/>
      <c r="FU111" s="18"/>
      <c r="FV111" s="18"/>
      <c r="FW111" s="18"/>
      <c r="FX111" s="18"/>
      <c r="FY111" s="18"/>
      <c r="FZ111" s="18"/>
      <c r="GA111" s="18"/>
      <c r="GB111" s="18"/>
      <c r="GC111" s="18"/>
      <c r="GD111" s="18"/>
      <c r="GE111" s="18"/>
      <c r="GF111" s="18"/>
      <c r="GG111" s="18"/>
      <c r="GH111" s="18"/>
      <c r="GI111" s="18"/>
      <c r="GJ111" s="18"/>
      <c r="GK111" s="18"/>
      <c r="GL111" s="18"/>
      <c r="GM111" s="18"/>
      <c r="GN111" s="18"/>
      <c r="GO111" s="18"/>
      <c r="GP111" s="18"/>
      <c r="GQ111" s="18"/>
      <c r="GR111" s="18"/>
      <c r="GS111" s="18"/>
      <c r="GT111" s="18"/>
      <c r="GU111" s="18"/>
      <c r="GV111" s="18"/>
      <c r="GW111" s="18"/>
      <c r="GX111" s="18"/>
      <c r="GY111" s="18"/>
      <c r="GZ111" s="18"/>
      <c r="HA111" s="18"/>
      <c r="HB111" s="18"/>
      <c r="HC111" s="18"/>
      <c r="HD111" s="18"/>
      <c r="HE111" s="18"/>
      <c r="HF111" s="18"/>
      <c r="HG111" s="18"/>
      <c r="HH111" s="18"/>
      <c r="HI111" s="18"/>
      <c r="HJ111" s="18"/>
      <c r="HK111" s="18"/>
      <c r="HL111" s="18"/>
      <c r="HM111" s="18"/>
      <c r="HN111" s="18"/>
      <c r="HO111" s="18"/>
      <c r="HP111" s="18"/>
      <c r="HQ111" s="18"/>
      <c r="HR111" s="18"/>
      <c r="HS111" s="18"/>
      <c r="HT111" s="18"/>
      <c r="HU111" s="18"/>
      <c r="HV111" s="18"/>
      <c r="HW111" s="18"/>
      <c r="HX111" s="18"/>
      <c r="HY111" s="18"/>
      <c r="HZ111" s="18"/>
      <c r="IA111" s="18"/>
      <c r="IB111" s="18"/>
      <c r="IC111" s="18"/>
      <c r="ID111" s="18"/>
      <c r="IE111" s="18"/>
      <c r="IF111" s="18"/>
      <c r="IG111" s="18"/>
      <c r="IH111" s="18"/>
      <c r="II111" s="18"/>
      <c r="IJ111" s="18"/>
      <c r="IK111" s="18"/>
      <c r="IL111" s="18"/>
      <c r="IM111" s="18"/>
      <c r="IN111" s="18"/>
    </row>
    <row r="112" spans="1:248" ht="21">
      <c r="A112" s="32" t="s">
        <v>108</v>
      </c>
      <c r="B112" s="20">
        <v>-155.96</v>
      </c>
      <c r="C112" s="20">
        <v>-155.96</v>
      </c>
      <c r="D112" s="20">
        <f t="shared" si="3"/>
        <v>0</v>
      </c>
      <c r="E112" s="24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  <c r="DS112" s="18"/>
      <c r="DT112" s="18"/>
      <c r="DU112" s="18"/>
      <c r="DV112" s="18"/>
      <c r="DW112" s="18"/>
      <c r="DX112" s="18"/>
      <c r="DY112" s="18"/>
      <c r="DZ112" s="18"/>
      <c r="EA112" s="18"/>
      <c r="EB112" s="18"/>
      <c r="EC112" s="18"/>
      <c r="ED112" s="18"/>
      <c r="EE112" s="18"/>
      <c r="EF112" s="18"/>
      <c r="EG112" s="18"/>
      <c r="EH112" s="18"/>
      <c r="EI112" s="18"/>
      <c r="EJ112" s="18"/>
      <c r="EK112" s="18"/>
      <c r="EL112" s="18"/>
      <c r="EM112" s="18"/>
      <c r="EN112" s="18"/>
      <c r="EO112" s="18"/>
      <c r="EP112" s="18"/>
      <c r="EQ112" s="18"/>
      <c r="ER112" s="18"/>
      <c r="ES112" s="18"/>
      <c r="ET112" s="18"/>
      <c r="EU112" s="18"/>
      <c r="EV112" s="18"/>
      <c r="EW112" s="18"/>
      <c r="EX112" s="18"/>
      <c r="EY112" s="18"/>
      <c r="EZ112" s="18"/>
      <c r="FA112" s="18"/>
      <c r="FB112" s="18"/>
      <c r="FC112" s="18"/>
      <c r="FD112" s="18"/>
      <c r="FE112" s="18"/>
      <c r="FF112" s="18"/>
      <c r="FG112" s="18"/>
      <c r="FH112" s="18"/>
      <c r="FI112" s="18"/>
      <c r="FJ112" s="18"/>
      <c r="FK112" s="18"/>
      <c r="FL112" s="18"/>
      <c r="FM112" s="18"/>
      <c r="FN112" s="18"/>
      <c r="FO112" s="18"/>
      <c r="FP112" s="18"/>
      <c r="FQ112" s="18"/>
      <c r="FR112" s="18"/>
      <c r="FS112" s="18"/>
      <c r="FT112" s="18"/>
      <c r="FU112" s="18"/>
      <c r="FV112" s="18"/>
      <c r="FW112" s="18"/>
      <c r="FX112" s="18"/>
      <c r="FY112" s="18"/>
      <c r="FZ112" s="18"/>
      <c r="GA112" s="18"/>
      <c r="GB112" s="18"/>
      <c r="GC112" s="18"/>
      <c r="GD112" s="18"/>
      <c r="GE112" s="18"/>
      <c r="GF112" s="18"/>
      <c r="GG112" s="18"/>
      <c r="GH112" s="18"/>
      <c r="GI112" s="18"/>
      <c r="GJ112" s="18"/>
      <c r="GK112" s="18"/>
      <c r="GL112" s="18"/>
      <c r="GM112" s="18"/>
      <c r="GN112" s="18"/>
      <c r="GO112" s="18"/>
      <c r="GP112" s="18"/>
      <c r="GQ112" s="18"/>
      <c r="GR112" s="18"/>
      <c r="GS112" s="18"/>
      <c r="GT112" s="18"/>
      <c r="GU112" s="18"/>
      <c r="GV112" s="18"/>
      <c r="GW112" s="18"/>
      <c r="GX112" s="18"/>
      <c r="GY112" s="18"/>
      <c r="GZ112" s="18"/>
      <c r="HA112" s="18"/>
      <c r="HB112" s="18"/>
      <c r="HC112" s="18"/>
      <c r="HD112" s="18"/>
      <c r="HE112" s="18"/>
      <c r="HF112" s="18"/>
      <c r="HG112" s="18"/>
      <c r="HH112" s="18"/>
      <c r="HI112" s="18"/>
      <c r="HJ112" s="18"/>
      <c r="HK112" s="18"/>
      <c r="HL112" s="18"/>
      <c r="HM112" s="18"/>
      <c r="HN112" s="18"/>
      <c r="HO112" s="18"/>
      <c r="HP112" s="18"/>
      <c r="HQ112" s="18"/>
      <c r="HR112" s="18"/>
      <c r="HS112" s="18"/>
      <c r="HT112" s="18"/>
      <c r="HU112" s="18"/>
      <c r="HV112" s="18"/>
      <c r="HW112" s="18"/>
      <c r="HX112" s="18"/>
      <c r="HY112" s="18"/>
      <c r="HZ112" s="18"/>
      <c r="IA112" s="18"/>
      <c r="IB112" s="18"/>
      <c r="IC112" s="18"/>
      <c r="ID112" s="18"/>
      <c r="IE112" s="18"/>
      <c r="IF112" s="18"/>
      <c r="IG112" s="18"/>
      <c r="IH112" s="18"/>
      <c r="II112" s="18"/>
      <c r="IJ112" s="18"/>
      <c r="IK112" s="18"/>
      <c r="IL112" s="18"/>
      <c r="IM112" s="18"/>
      <c r="IN112" s="18"/>
    </row>
    <row r="113" spans="1:248" ht="21">
      <c r="A113" s="32" t="s">
        <v>109</v>
      </c>
      <c r="B113" s="20">
        <v>2273416</v>
      </c>
      <c r="C113" s="20">
        <v>3772000</v>
      </c>
      <c r="D113" s="20">
        <f t="shared" si="3"/>
        <v>-1498584</v>
      </c>
      <c r="E113" s="24">
        <f>+(B113-C113)/C113</f>
        <v>-0.39729162248144223</v>
      </c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8"/>
      <c r="EE113" s="18"/>
      <c r="EF113" s="18"/>
      <c r="EG113" s="18"/>
      <c r="EH113" s="18"/>
      <c r="EI113" s="18"/>
      <c r="EJ113" s="18"/>
      <c r="EK113" s="18"/>
      <c r="EL113" s="18"/>
      <c r="EM113" s="18"/>
      <c r="EN113" s="18"/>
      <c r="EO113" s="18"/>
      <c r="EP113" s="18"/>
      <c r="EQ113" s="18"/>
      <c r="ER113" s="18"/>
      <c r="ES113" s="18"/>
      <c r="ET113" s="18"/>
      <c r="EU113" s="18"/>
      <c r="EV113" s="18"/>
      <c r="EW113" s="18"/>
      <c r="EX113" s="18"/>
      <c r="EY113" s="18"/>
      <c r="EZ113" s="18"/>
      <c r="FA113" s="18"/>
      <c r="FB113" s="18"/>
      <c r="FC113" s="18"/>
      <c r="FD113" s="18"/>
      <c r="FE113" s="18"/>
      <c r="FF113" s="18"/>
      <c r="FG113" s="18"/>
      <c r="FH113" s="18"/>
      <c r="FI113" s="18"/>
      <c r="FJ113" s="18"/>
      <c r="FK113" s="18"/>
      <c r="FL113" s="18"/>
      <c r="FM113" s="18"/>
      <c r="FN113" s="18"/>
      <c r="FO113" s="18"/>
      <c r="FP113" s="18"/>
      <c r="FQ113" s="18"/>
      <c r="FR113" s="18"/>
      <c r="FS113" s="18"/>
      <c r="FT113" s="18"/>
      <c r="FU113" s="18"/>
      <c r="FV113" s="18"/>
      <c r="FW113" s="18"/>
      <c r="FX113" s="18"/>
      <c r="FY113" s="18"/>
      <c r="FZ113" s="18"/>
      <c r="GA113" s="18"/>
      <c r="GB113" s="18"/>
      <c r="GC113" s="18"/>
      <c r="GD113" s="18"/>
      <c r="GE113" s="18"/>
      <c r="GF113" s="18"/>
      <c r="GG113" s="18"/>
      <c r="GH113" s="18"/>
      <c r="GI113" s="18"/>
      <c r="GJ113" s="18"/>
      <c r="GK113" s="18"/>
      <c r="GL113" s="18"/>
      <c r="GM113" s="18"/>
      <c r="GN113" s="18"/>
      <c r="GO113" s="18"/>
      <c r="GP113" s="18"/>
      <c r="GQ113" s="18"/>
      <c r="GR113" s="18"/>
      <c r="GS113" s="18"/>
      <c r="GT113" s="18"/>
      <c r="GU113" s="18"/>
      <c r="GV113" s="18"/>
      <c r="GW113" s="18"/>
      <c r="GX113" s="18"/>
      <c r="GY113" s="18"/>
      <c r="GZ113" s="18"/>
      <c r="HA113" s="18"/>
      <c r="HB113" s="18"/>
      <c r="HC113" s="18"/>
      <c r="HD113" s="18"/>
      <c r="HE113" s="18"/>
      <c r="HF113" s="18"/>
      <c r="HG113" s="18"/>
      <c r="HH113" s="18"/>
      <c r="HI113" s="18"/>
      <c r="HJ113" s="18"/>
      <c r="HK113" s="18"/>
      <c r="HL113" s="18"/>
      <c r="HM113" s="18"/>
      <c r="HN113" s="18"/>
      <c r="HO113" s="18"/>
      <c r="HP113" s="18"/>
      <c r="HQ113" s="18"/>
      <c r="HR113" s="18"/>
      <c r="HS113" s="18"/>
      <c r="HT113" s="18"/>
      <c r="HU113" s="18"/>
      <c r="HV113" s="18"/>
      <c r="HW113" s="18"/>
      <c r="HX113" s="18"/>
      <c r="HY113" s="18"/>
      <c r="HZ113" s="18"/>
      <c r="IA113" s="18"/>
      <c r="IB113" s="18"/>
      <c r="IC113" s="18"/>
      <c r="ID113" s="18"/>
      <c r="IE113" s="18"/>
      <c r="IF113" s="18"/>
      <c r="IG113" s="18"/>
      <c r="IH113" s="18"/>
      <c r="II113" s="18"/>
      <c r="IJ113" s="18"/>
      <c r="IK113" s="18"/>
      <c r="IL113" s="18"/>
      <c r="IM113" s="18"/>
      <c r="IN113" s="18"/>
    </row>
    <row r="114" spans="1:248" ht="21">
      <c r="A114" s="32" t="s">
        <v>110</v>
      </c>
      <c r="B114" s="20">
        <v>-17489702.81</v>
      </c>
      <c r="C114" s="20">
        <v>-22004900.32</v>
      </c>
      <c r="D114" s="20">
        <f t="shared" si="3"/>
        <v>4515197.510000002</v>
      </c>
      <c r="E114" s="24">
        <f>+(B114-C114)/C114</f>
        <v>-0.2051905459392693</v>
      </c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8"/>
      <c r="DQ114" s="18"/>
      <c r="DR114" s="18"/>
      <c r="DS114" s="18"/>
      <c r="DT114" s="18"/>
      <c r="DU114" s="18"/>
      <c r="DV114" s="18"/>
      <c r="DW114" s="18"/>
      <c r="DX114" s="18"/>
      <c r="DY114" s="18"/>
      <c r="DZ114" s="18"/>
      <c r="EA114" s="18"/>
      <c r="EB114" s="18"/>
      <c r="EC114" s="18"/>
      <c r="ED114" s="18"/>
      <c r="EE114" s="18"/>
      <c r="EF114" s="18"/>
      <c r="EG114" s="18"/>
      <c r="EH114" s="18"/>
      <c r="EI114" s="18"/>
      <c r="EJ114" s="18"/>
      <c r="EK114" s="18"/>
      <c r="EL114" s="18"/>
      <c r="EM114" s="18"/>
      <c r="EN114" s="18"/>
      <c r="EO114" s="18"/>
      <c r="EP114" s="18"/>
      <c r="EQ114" s="18"/>
      <c r="ER114" s="18"/>
      <c r="ES114" s="18"/>
      <c r="ET114" s="18"/>
      <c r="EU114" s="18"/>
      <c r="EV114" s="18"/>
      <c r="EW114" s="18"/>
      <c r="EX114" s="18"/>
      <c r="EY114" s="18"/>
      <c r="EZ114" s="18"/>
      <c r="FA114" s="18"/>
      <c r="FB114" s="18"/>
      <c r="FC114" s="18"/>
      <c r="FD114" s="18"/>
      <c r="FE114" s="18"/>
      <c r="FF114" s="18"/>
      <c r="FG114" s="18"/>
      <c r="FH114" s="18"/>
      <c r="FI114" s="18"/>
      <c r="FJ114" s="18"/>
      <c r="FK114" s="18"/>
      <c r="FL114" s="18"/>
      <c r="FM114" s="18"/>
      <c r="FN114" s="18"/>
      <c r="FO114" s="18"/>
      <c r="FP114" s="18"/>
      <c r="FQ114" s="18"/>
      <c r="FR114" s="18"/>
      <c r="FS114" s="18"/>
      <c r="FT114" s="18"/>
      <c r="FU114" s="18"/>
      <c r="FV114" s="18"/>
      <c r="FW114" s="18"/>
      <c r="FX114" s="18"/>
      <c r="FY114" s="18"/>
      <c r="FZ114" s="18"/>
      <c r="GA114" s="18"/>
      <c r="GB114" s="18"/>
      <c r="GC114" s="18"/>
      <c r="GD114" s="18"/>
      <c r="GE114" s="18"/>
      <c r="GF114" s="18"/>
      <c r="GG114" s="18"/>
      <c r="GH114" s="18"/>
      <c r="GI114" s="18"/>
      <c r="GJ114" s="18"/>
      <c r="GK114" s="18"/>
      <c r="GL114" s="18"/>
      <c r="GM114" s="18"/>
      <c r="GN114" s="18"/>
      <c r="GO114" s="18"/>
      <c r="GP114" s="18"/>
      <c r="GQ114" s="18"/>
      <c r="GR114" s="18"/>
      <c r="GS114" s="18"/>
      <c r="GT114" s="18"/>
      <c r="GU114" s="18"/>
      <c r="GV114" s="18"/>
      <c r="GW114" s="18"/>
      <c r="GX114" s="18"/>
      <c r="GY114" s="18"/>
      <c r="GZ114" s="18"/>
      <c r="HA114" s="18"/>
      <c r="HB114" s="18"/>
      <c r="HC114" s="18"/>
      <c r="HD114" s="18"/>
      <c r="HE114" s="18"/>
      <c r="HF114" s="18"/>
      <c r="HG114" s="18"/>
      <c r="HH114" s="18"/>
      <c r="HI114" s="18"/>
      <c r="HJ114" s="18"/>
      <c r="HK114" s="18"/>
      <c r="HL114" s="18"/>
      <c r="HM114" s="18"/>
      <c r="HN114" s="18"/>
      <c r="HO114" s="18"/>
      <c r="HP114" s="18"/>
      <c r="HQ114" s="18"/>
      <c r="HR114" s="18"/>
      <c r="HS114" s="18"/>
      <c r="HT114" s="18"/>
      <c r="HU114" s="18"/>
      <c r="HV114" s="18"/>
      <c r="HW114" s="18"/>
      <c r="HX114" s="18"/>
      <c r="HY114" s="18"/>
      <c r="HZ114" s="18"/>
      <c r="IA114" s="18"/>
      <c r="IB114" s="18"/>
      <c r="IC114" s="18"/>
      <c r="ID114" s="18"/>
      <c r="IE114" s="18"/>
      <c r="IF114" s="18"/>
      <c r="IG114" s="18"/>
      <c r="IH114" s="18"/>
      <c r="II114" s="18"/>
      <c r="IJ114" s="18"/>
      <c r="IK114" s="18"/>
      <c r="IL114" s="18"/>
      <c r="IM114" s="18"/>
      <c r="IN114" s="18"/>
    </row>
    <row r="115" spans="1:248" ht="21">
      <c r="A115" s="32" t="s">
        <v>111</v>
      </c>
      <c r="B115" s="20">
        <v>9489.2</v>
      </c>
      <c r="C115" s="20">
        <v>743197.51</v>
      </c>
      <c r="D115" s="20">
        <f t="shared" si="3"/>
        <v>-733708.31</v>
      </c>
      <c r="E115" s="24">
        <f>+(B115-C115)/C115</f>
        <v>-0.98723192708221</v>
      </c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18"/>
      <c r="DQ115" s="18"/>
      <c r="DR115" s="18"/>
      <c r="DS115" s="18"/>
      <c r="DT115" s="18"/>
      <c r="DU115" s="18"/>
      <c r="DV115" s="18"/>
      <c r="DW115" s="18"/>
      <c r="DX115" s="18"/>
      <c r="DY115" s="18"/>
      <c r="DZ115" s="18"/>
      <c r="EA115" s="18"/>
      <c r="EB115" s="18"/>
      <c r="EC115" s="18"/>
      <c r="ED115" s="18"/>
      <c r="EE115" s="18"/>
      <c r="EF115" s="18"/>
      <c r="EG115" s="18"/>
      <c r="EH115" s="18"/>
      <c r="EI115" s="18"/>
      <c r="EJ115" s="18"/>
      <c r="EK115" s="18"/>
      <c r="EL115" s="18"/>
      <c r="EM115" s="18"/>
      <c r="EN115" s="18"/>
      <c r="EO115" s="18"/>
      <c r="EP115" s="18"/>
      <c r="EQ115" s="18"/>
      <c r="ER115" s="18"/>
      <c r="ES115" s="18"/>
      <c r="ET115" s="18"/>
      <c r="EU115" s="18"/>
      <c r="EV115" s="18"/>
      <c r="EW115" s="18"/>
      <c r="EX115" s="18"/>
      <c r="EY115" s="18"/>
      <c r="EZ115" s="18"/>
      <c r="FA115" s="18"/>
      <c r="FB115" s="18"/>
      <c r="FC115" s="18"/>
      <c r="FD115" s="18"/>
      <c r="FE115" s="18"/>
      <c r="FF115" s="18"/>
      <c r="FG115" s="18"/>
      <c r="FH115" s="18"/>
      <c r="FI115" s="18"/>
      <c r="FJ115" s="18"/>
      <c r="FK115" s="18"/>
      <c r="FL115" s="18"/>
      <c r="FM115" s="18"/>
      <c r="FN115" s="18"/>
      <c r="FO115" s="18"/>
      <c r="FP115" s="18"/>
      <c r="FQ115" s="18"/>
      <c r="FR115" s="18"/>
      <c r="FS115" s="18"/>
      <c r="FT115" s="18"/>
      <c r="FU115" s="18"/>
      <c r="FV115" s="18"/>
      <c r="FW115" s="18"/>
      <c r="FX115" s="18"/>
      <c r="FY115" s="18"/>
      <c r="FZ115" s="18"/>
      <c r="GA115" s="18"/>
      <c r="GB115" s="18"/>
      <c r="GC115" s="18"/>
      <c r="GD115" s="18"/>
      <c r="GE115" s="18"/>
      <c r="GF115" s="18"/>
      <c r="GG115" s="18"/>
      <c r="GH115" s="18"/>
      <c r="GI115" s="18"/>
      <c r="GJ115" s="18"/>
      <c r="GK115" s="18"/>
      <c r="GL115" s="18"/>
      <c r="GM115" s="18"/>
      <c r="GN115" s="18"/>
      <c r="GO115" s="18"/>
      <c r="GP115" s="18"/>
      <c r="GQ115" s="18"/>
      <c r="GR115" s="18"/>
      <c r="GS115" s="18"/>
      <c r="GT115" s="18"/>
      <c r="GU115" s="18"/>
      <c r="GV115" s="18"/>
      <c r="GW115" s="18"/>
      <c r="GX115" s="18"/>
      <c r="GY115" s="18"/>
      <c r="GZ115" s="18"/>
      <c r="HA115" s="18"/>
      <c r="HB115" s="18"/>
      <c r="HC115" s="18"/>
      <c r="HD115" s="18"/>
      <c r="HE115" s="18"/>
      <c r="HF115" s="18"/>
      <c r="HG115" s="18"/>
      <c r="HH115" s="18"/>
      <c r="HI115" s="18"/>
      <c r="HJ115" s="18"/>
      <c r="HK115" s="18"/>
      <c r="HL115" s="18"/>
      <c r="HM115" s="18"/>
      <c r="HN115" s="18"/>
      <c r="HO115" s="18"/>
      <c r="HP115" s="18"/>
      <c r="HQ115" s="18"/>
      <c r="HR115" s="18"/>
      <c r="HS115" s="18"/>
      <c r="HT115" s="18"/>
      <c r="HU115" s="18"/>
      <c r="HV115" s="18"/>
      <c r="HW115" s="18"/>
      <c r="HX115" s="18"/>
      <c r="HY115" s="18"/>
      <c r="HZ115" s="18"/>
      <c r="IA115" s="18"/>
      <c r="IB115" s="18"/>
      <c r="IC115" s="18"/>
      <c r="ID115" s="18"/>
      <c r="IE115" s="18"/>
      <c r="IF115" s="18"/>
      <c r="IG115" s="18"/>
      <c r="IH115" s="18"/>
      <c r="II115" s="18"/>
      <c r="IJ115" s="18"/>
      <c r="IK115" s="18"/>
      <c r="IL115" s="18"/>
      <c r="IM115" s="18"/>
      <c r="IN115" s="18"/>
    </row>
    <row r="116" spans="1:248" ht="21">
      <c r="A116" s="41" t="s">
        <v>36</v>
      </c>
      <c r="B116" s="28">
        <f>+B101+B102+B111+B112+B113+B114+B115</f>
        <v>69914385.89000002</v>
      </c>
      <c r="C116" s="28">
        <f>+C101+C102+C111+C112+C113+C114+C115</f>
        <v>71586462.62000002</v>
      </c>
      <c r="D116" s="28">
        <f t="shared" si="3"/>
        <v>-1672076.7300000042</v>
      </c>
      <c r="E116" s="29">
        <f>+(B116-C116)/C116</f>
        <v>-0.023357443136642078</v>
      </c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  <c r="DD116" s="18"/>
      <c r="DE116" s="18"/>
      <c r="DF116" s="18"/>
      <c r="DG116" s="18"/>
      <c r="DH116" s="18"/>
      <c r="DI116" s="18"/>
      <c r="DJ116" s="18"/>
      <c r="DK116" s="18"/>
      <c r="DL116" s="18"/>
      <c r="DM116" s="18"/>
      <c r="DN116" s="18"/>
      <c r="DO116" s="18"/>
      <c r="DP116" s="18"/>
      <c r="DQ116" s="18"/>
      <c r="DR116" s="18"/>
      <c r="DS116" s="18"/>
      <c r="DT116" s="18"/>
      <c r="DU116" s="18"/>
      <c r="DV116" s="18"/>
      <c r="DW116" s="18"/>
      <c r="DX116" s="18"/>
      <c r="DY116" s="18"/>
      <c r="DZ116" s="18"/>
      <c r="EA116" s="18"/>
      <c r="EB116" s="18"/>
      <c r="EC116" s="18"/>
      <c r="ED116" s="18"/>
      <c r="EE116" s="18"/>
      <c r="EF116" s="18"/>
      <c r="EG116" s="18"/>
      <c r="EH116" s="18"/>
      <c r="EI116" s="18"/>
      <c r="EJ116" s="18"/>
      <c r="EK116" s="18"/>
      <c r="EL116" s="18"/>
      <c r="EM116" s="18"/>
      <c r="EN116" s="18"/>
      <c r="EO116" s="18"/>
      <c r="EP116" s="18"/>
      <c r="EQ116" s="18"/>
      <c r="ER116" s="18"/>
      <c r="ES116" s="18"/>
      <c r="ET116" s="18"/>
      <c r="EU116" s="18"/>
      <c r="EV116" s="18"/>
      <c r="EW116" s="18"/>
      <c r="EX116" s="18"/>
      <c r="EY116" s="18"/>
      <c r="EZ116" s="18"/>
      <c r="FA116" s="18"/>
      <c r="FB116" s="18"/>
      <c r="FC116" s="18"/>
      <c r="FD116" s="18"/>
      <c r="FE116" s="18"/>
      <c r="FF116" s="18"/>
      <c r="FG116" s="18"/>
      <c r="FH116" s="18"/>
      <c r="FI116" s="18"/>
      <c r="FJ116" s="18"/>
      <c r="FK116" s="18"/>
      <c r="FL116" s="18"/>
      <c r="FM116" s="18"/>
      <c r="FN116" s="18"/>
      <c r="FO116" s="18"/>
      <c r="FP116" s="18"/>
      <c r="FQ116" s="18"/>
      <c r="FR116" s="18"/>
      <c r="FS116" s="18"/>
      <c r="FT116" s="18"/>
      <c r="FU116" s="18"/>
      <c r="FV116" s="18"/>
      <c r="FW116" s="18"/>
      <c r="FX116" s="18"/>
      <c r="FY116" s="18"/>
      <c r="FZ116" s="18"/>
      <c r="GA116" s="18"/>
      <c r="GB116" s="18"/>
      <c r="GC116" s="18"/>
      <c r="GD116" s="18"/>
      <c r="GE116" s="18"/>
      <c r="GF116" s="18"/>
      <c r="GG116" s="18"/>
      <c r="GH116" s="18"/>
      <c r="GI116" s="18"/>
      <c r="GJ116" s="18"/>
      <c r="GK116" s="18"/>
      <c r="GL116" s="18"/>
      <c r="GM116" s="18"/>
      <c r="GN116" s="18"/>
      <c r="GO116" s="18"/>
      <c r="GP116" s="18"/>
      <c r="GQ116" s="18"/>
      <c r="GR116" s="18"/>
      <c r="GS116" s="18"/>
      <c r="GT116" s="18"/>
      <c r="GU116" s="18"/>
      <c r="GV116" s="18"/>
      <c r="GW116" s="18"/>
      <c r="GX116" s="18"/>
      <c r="GY116" s="18"/>
      <c r="GZ116" s="18"/>
      <c r="HA116" s="18"/>
      <c r="HB116" s="18"/>
      <c r="HC116" s="18"/>
      <c r="HD116" s="18"/>
      <c r="HE116" s="18"/>
      <c r="HF116" s="18"/>
      <c r="HG116" s="18"/>
      <c r="HH116" s="18"/>
      <c r="HI116" s="18"/>
      <c r="HJ116" s="18"/>
      <c r="HK116" s="18"/>
      <c r="HL116" s="18"/>
      <c r="HM116" s="18"/>
      <c r="HN116" s="18"/>
      <c r="HO116" s="18"/>
      <c r="HP116" s="18"/>
      <c r="HQ116" s="18"/>
      <c r="HR116" s="18"/>
      <c r="HS116" s="18"/>
      <c r="HT116" s="18"/>
      <c r="HU116" s="18"/>
      <c r="HV116" s="18"/>
      <c r="HW116" s="18"/>
      <c r="HX116" s="18"/>
      <c r="HY116" s="18"/>
      <c r="HZ116" s="18"/>
      <c r="IA116" s="18"/>
      <c r="IB116" s="18"/>
      <c r="IC116" s="18"/>
      <c r="ID116" s="18"/>
      <c r="IE116" s="18"/>
      <c r="IF116" s="18"/>
      <c r="IG116" s="18"/>
      <c r="IH116" s="18"/>
      <c r="II116" s="18"/>
      <c r="IJ116" s="18"/>
      <c r="IK116" s="18"/>
      <c r="IL116" s="18"/>
      <c r="IM116" s="18"/>
      <c r="IN116" s="18"/>
    </row>
    <row r="117" spans="1:248" ht="21">
      <c r="A117" s="32"/>
      <c r="B117" s="20"/>
      <c r="C117" s="20"/>
      <c r="D117" s="20">
        <f t="shared" si="3"/>
        <v>0</v>
      </c>
      <c r="E117" s="24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18"/>
      <c r="DQ117" s="18"/>
      <c r="DR117" s="18"/>
      <c r="DS117" s="18"/>
      <c r="DT117" s="18"/>
      <c r="DU117" s="18"/>
      <c r="DV117" s="18"/>
      <c r="DW117" s="18"/>
      <c r="DX117" s="18"/>
      <c r="DY117" s="18"/>
      <c r="DZ117" s="18"/>
      <c r="EA117" s="18"/>
      <c r="EB117" s="18"/>
      <c r="EC117" s="18"/>
      <c r="ED117" s="18"/>
      <c r="EE117" s="18"/>
      <c r="EF117" s="18"/>
      <c r="EG117" s="18"/>
      <c r="EH117" s="18"/>
      <c r="EI117" s="18"/>
      <c r="EJ117" s="18"/>
      <c r="EK117" s="18"/>
      <c r="EL117" s="18"/>
      <c r="EM117" s="18"/>
      <c r="EN117" s="18"/>
      <c r="EO117" s="18"/>
      <c r="EP117" s="18"/>
      <c r="EQ117" s="18"/>
      <c r="ER117" s="18"/>
      <c r="ES117" s="18"/>
      <c r="ET117" s="18"/>
      <c r="EU117" s="18"/>
      <c r="EV117" s="18"/>
      <c r="EW117" s="18"/>
      <c r="EX117" s="18"/>
      <c r="EY117" s="18"/>
      <c r="EZ117" s="18"/>
      <c r="FA117" s="18"/>
      <c r="FB117" s="18"/>
      <c r="FC117" s="18"/>
      <c r="FD117" s="18"/>
      <c r="FE117" s="18"/>
      <c r="FF117" s="18"/>
      <c r="FG117" s="18"/>
      <c r="FH117" s="18"/>
      <c r="FI117" s="18"/>
      <c r="FJ117" s="18"/>
      <c r="FK117" s="18"/>
      <c r="FL117" s="18"/>
      <c r="FM117" s="18"/>
      <c r="FN117" s="18"/>
      <c r="FO117" s="18"/>
      <c r="FP117" s="18"/>
      <c r="FQ117" s="18"/>
      <c r="FR117" s="18"/>
      <c r="FS117" s="18"/>
      <c r="FT117" s="18"/>
      <c r="FU117" s="18"/>
      <c r="FV117" s="18"/>
      <c r="FW117" s="18"/>
      <c r="FX117" s="18"/>
      <c r="FY117" s="18"/>
      <c r="FZ117" s="18"/>
      <c r="GA117" s="18"/>
      <c r="GB117" s="18"/>
      <c r="GC117" s="18"/>
      <c r="GD117" s="18"/>
      <c r="GE117" s="18"/>
      <c r="GF117" s="18"/>
      <c r="GG117" s="18"/>
      <c r="GH117" s="18"/>
      <c r="GI117" s="18"/>
      <c r="GJ117" s="18"/>
      <c r="GK117" s="18"/>
      <c r="GL117" s="18"/>
      <c r="GM117" s="18"/>
      <c r="GN117" s="18"/>
      <c r="GO117" s="18"/>
      <c r="GP117" s="18"/>
      <c r="GQ117" s="18"/>
      <c r="GR117" s="18"/>
      <c r="GS117" s="18"/>
      <c r="GT117" s="18"/>
      <c r="GU117" s="18"/>
      <c r="GV117" s="18"/>
      <c r="GW117" s="18"/>
      <c r="GX117" s="18"/>
      <c r="GY117" s="18"/>
      <c r="GZ117" s="18"/>
      <c r="HA117" s="18"/>
      <c r="HB117" s="18"/>
      <c r="HC117" s="18"/>
      <c r="HD117" s="18"/>
      <c r="HE117" s="18"/>
      <c r="HF117" s="18"/>
      <c r="HG117" s="18"/>
      <c r="HH117" s="18"/>
      <c r="HI117" s="18"/>
      <c r="HJ117" s="18"/>
      <c r="HK117" s="18"/>
      <c r="HL117" s="18"/>
      <c r="HM117" s="18"/>
      <c r="HN117" s="18"/>
      <c r="HO117" s="18"/>
      <c r="HP117" s="18"/>
      <c r="HQ117" s="18"/>
      <c r="HR117" s="18"/>
      <c r="HS117" s="18"/>
      <c r="HT117" s="18"/>
      <c r="HU117" s="18"/>
      <c r="HV117" s="18"/>
      <c r="HW117" s="18"/>
      <c r="HX117" s="18"/>
      <c r="HY117" s="18"/>
      <c r="HZ117" s="18"/>
      <c r="IA117" s="18"/>
      <c r="IB117" s="18"/>
      <c r="IC117" s="18"/>
      <c r="ID117" s="18"/>
      <c r="IE117" s="18"/>
      <c r="IF117" s="18"/>
      <c r="IG117" s="18"/>
      <c r="IH117" s="18"/>
      <c r="II117" s="18"/>
      <c r="IJ117" s="18"/>
      <c r="IK117" s="18"/>
      <c r="IL117" s="18"/>
      <c r="IM117" s="18"/>
      <c r="IN117" s="18"/>
    </row>
    <row r="118" spans="1:248" ht="21">
      <c r="A118" s="42" t="s">
        <v>112</v>
      </c>
      <c r="B118" s="20"/>
      <c r="C118" s="20"/>
      <c r="D118" s="20">
        <f t="shared" si="3"/>
        <v>0</v>
      </c>
      <c r="E118" s="24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  <c r="DT118" s="18"/>
      <c r="DU118" s="18"/>
      <c r="DV118" s="18"/>
      <c r="DW118" s="18"/>
      <c r="DX118" s="18"/>
      <c r="DY118" s="18"/>
      <c r="DZ118" s="18"/>
      <c r="EA118" s="18"/>
      <c r="EB118" s="18"/>
      <c r="EC118" s="18"/>
      <c r="ED118" s="18"/>
      <c r="EE118" s="18"/>
      <c r="EF118" s="18"/>
      <c r="EG118" s="18"/>
      <c r="EH118" s="18"/>
      <c r="EI118" s="18"/>
      <c r="EJ118" s="18"/>
      <c r="EK118" s="18"/>
      <c r="EL118" s="18"/>
      <c r="EM118" s="18"/>
      <c r="EN118" s="18"/>
      <c r="EO118" s="18"/>
      <c r="EP118" s="18"/>
      <c r="EQ118" s="18"/>
      <c r="ER118" s="18"/>
      <c r="ES118" s="18"/>
      <c r="ET118" s="18"/>
      <c r="EU118" s="18"/>
      <c r="EV118" s="18"/>
      <c r="EW118" s="18"/>
      <c r="EX118" s="18"/>
      <c r="EY118" s="18"/>
      <c r="EZ118" s="18"/>
      <c r="FA118" s="18"/>
      <c r="FB118" s="18"/>
      <c r="FC118" s="18"/>
      <c r="FD118" s="18"/>
      <c r="FE118" s="18"/>
      <c r="FF118" s="18"/>
      <c r="FG118" s="18"/>
      <c r="FH118" s="18"/>
      <c r="FI118" s="18"/>
      <c r="FJ118" s="18"/>
      <c r="FK118" s="18"/>
      <c r="FL118" s="18"/>
      <c r="FM118" s="18"/>
      <c r="FN118" s="18"/>
      <c r="FO118" s="18"/>
      <c r="FP118" s="18"/>
      <c r="FQ118" s="18"/>
      <c r="FR118" s="18"/>
      <c r="FS118" s="18"/>
      <c r="FT118" s="18"/>
      <c r="FU118" s="18"/>
      <c r="FV118" s="18"/>
      <c r="FW118" s="18"/>
      <c r="FX118" s="18"/>
      <c r="FY118" s="18"/>
      <c r="FZ118" s="18"/>
      <c r="GA118" s="18"/>
      <c r="GB118" s="18"/>
      <c r="GC118" s="18"/>
      <c r="GD118" s="18"/>
      <c r="GE118" s="18"/>
      <c r="GF118" s="18"/>
      <c r="GG118" s="18"/>
      <c r="GH118" s="18"/>
      <c r="GI118" s="18"/>
      <c r="GJ118" s="18"/>
      <c r="GK118" s="18"/>
      <c r="GL118" s="18"/>
      <c r="GM118" s="18"/>
      <c r="GN118" s="18"/>
      <c r="GO118" s="18"/>
      <c r="GP118" s="18"/>
      <c r="GQ118" s="18"/>
      <c r="GR118" s="18"/>
      <c r="GS118" s="18"/>
      <c r="GT118" s="18"/>
      <c r="GU118" s="18"/>
      <c r="GV118" s="18"/>
      <c r="GW118" s="18"/>
      <c r="GX118" s="18"/>
      <c r="GY118" s="18"/>
      <c r="GZ118" s="18"/>
      <c r="HA118" s="18"/>
      <c r="HB118" s="18"/>
      <c r="HC118" s="18"/>
      <c r="HD118" s="18"/>
      <c r="HE118" s="18"/>
      <c r="HF118" s="18"/>
      <c r="HG118" s="18"/>
      <c r="HH118" s="18"/>
      <c r="HI118" s="18"/>
      <c r="HJ118" s="18"/>
      <c r="HK118" s="18"/>
      <c r="HL118" s="18"/>
      <c r="HM118" s="18"/>
      <c r="HN118" s="18"/>
      <c r="HO118" s="18"/>
      <c r="HP118" s="18"/>
      <c r="HQ118" s="18"/>
      <c r="HR118" s="18"/>
      <c r="HS118" s="18"/>
      <c r="HT118" s="18"/>
      <c r="HU118" s="18"/>
      <c r="HV118" s="18"/>
      <c r="HW118" s="18"/>
      <c r="HX118" s="18"/>
      <c r="HY118" s="18"/>
      <c r="HZ118" s="18"/>
      <c r="IA118" s="18"/>
      <c r="IB118" s="18"/>
      <c r="IC118" s="18"/>
      <c r="ID118" s="18"/>
      <c r="IE118" s="18"/>
      <c r="IF118" s="18"/>
      <c r="IG118" s="18"/>
      <c r="IH118" s="18"/>
      <c r="II118" s="18"/>
      <c r="IJ118" s="18"/>
      <c r="IK118" s="18"/>
      <c r="IL118" s="18"/>
      <c r="IM118" s="18"/>
      <c r="IN118" s="18"/>
    </row>
    <row r="119" spans="1:248" ht="21">
      <c r="A119" s="43" t="s">
        <v>113</v>
      </c>
      <c r="B119" s="20">
        <v>0</v>
      </c>
      <c r="C119" s="20">
        <v>0</v>
      </c>
      <c r="D119" s="20">
        <f t="shared" si="3"/>
        <v>0</v>
      </c>
      <c r="E119" s="24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8"/>
      <c r="DT119" s="18"/>
      <c r="DU119" s="18"/>
      <c r="DV119" s="18"/>
      <c r="DW119" s="18"/>
      <c r="DX119" s="18"/>
      <c r="DY119" s="18"/>
      <c r="DZ119" s="18"/>
      <c r="EA119" s="18"/>
      <c r="EB119" s="18"/>
      <c r="EC119" s="18"/>
      <c r="ED119" s="18"/>
      <c r="EE119" s="18"/>
      <c r="EF119" s="18"/>
      <c r="EG119" s="18"/>
      <c r="EH119" s="18"/>
      <c r="EI119" s="18"/>
      <c r="EJ119" s="18"/>
      <c r="EK119" s="18"/>
      <c r="EL119" s="18"/>
      <c r="EM119" s="18"/>
      <c r="EN119" s="18"/>
      <c r="EO119" s="18"/>
      <c r="EP119" s="18"/>
      <c r="EQ119" s="18"/>
      <c r="ER119" s="18"/>
      <c r="ES119" s="18"/>
      <c r="ET119" s="18"/>
      <c r="EU119" s="18"/>
      <c r="EV119" s="18"/>
      <c r="EW119" s="18"/>
      <c r="EX119" s="18"/>
      <c r="EY119" s="18"/>
      <c r="EZ119" s="18"/>
      <c r="FA119" s="18"/>
      <c r="FB119" s="18"/>
      <c r="FC119" s="18"/>
      <c r="FD119" s="18"/>
      <c r="FE119" s="18"/>
      <c r="FF119" s="18"/>
      <c r="FG119" s="18"/>
      <c r="FH119" s="18"/>
      <c r="FI119" s="18"/>
      <c r="FJ119" s="18"/>
      <c r="FK119" s="18"/>
      <c r="FL119" s="18"/>
      <c r="FM119" s="18"/>
      <c r="FN119" s="18"/>
      <c r="FO119" s="18"/>
      <c r="FP119" s="18"/>
      <c r="FQ119" s="18"/>
      <c r="FR119" s="18"/>
      <c r="FS119" s="18"/>
      <c r="FT119" s="18"/>
      <c r="FU119" s="18"/>
      <c r="FV119" s="18"/>
      <c r="FW119" s="18"/>
      <c r="FX119" s="18"/>
      <c r="FY119" s="18"/>
      <c r="FZ119" s="18"/>
      <c r="GA119" s="18"/>
      <c r="GB119" s="18"/>
      <c r="GC119" s="18"/>
      <c r="GD119" s="18"/>
      <c r="GE119" s="18"/>
      <c r="GF119" s="18"/>
      <c r="GG119" s="18"/>
      <c r="GH119" s="18"/>
      <c r="GI119" s="18"/>
      <c r="GJ119" s="18"/>
      <c r="GK119" s="18"/>
      <c r="GL119" s="18"/>
      <c r="GM119" s="18"/>
      <c r="GN119" s="18"/>
      <c r="GO119" s="18"/>
      <c r="GP119" s="18"/>
      <c r="GQ119" s="18"/>
      <c r="GR119" s="18"/>
      <c r="GS119" s="18"/>
      <c r="GT119" s="18"/>
      <c r="GU119" s="18"/>
      <c r="GV119" s="18"/>
      <c r="GW119" s="18"/>
      <c r="GX119" s="18"/>
      <c r="GY119" s="18"/>
      <c r="GZ119" s="18"/>
      <c r="HA119" s="18"/>
      <c r="HB119" s="18"/>
      <c r="HC119" s="18"/>
      <c r="HD119" s="18"/>
      <c r="HE119" s="18"/>
      <c r="HF119" s="18"/>
      <c r="HG119" s="18"/>
      <c r="HH119" s="18"/>
      <c r="HI119" s="18"/>
      <c r="HJ119" s="18"/>
      <c r="HK119" s="18"/>
      <c r="HL119" s="18"/>
      <c r="HM119" s="18"/>
      <c r="HN119" s="18"/>
      <c r="HO119" s="18"/>
      <c r="HP119" s="18"/>
      <c r="HQ119" s="18"/>
      <c r="HR119" s="18"/>
      <c r="HS119" s="18"/>
      <c r="HT119" s="18"/>
      <c r="HU119" s="18"/>
      <c r="HV119" s="18"/>
      <c r="HW119" s="18"/>
      <c r="HX119" s="18"/>
      <c r="HY119" s="18"/>
      <c r="HZ119" s="18"/>
      <c r="IA119" s="18"/>
      <c r="IB119" s="18"/>
      <c r="IC119" s="18"/>
      <c r="ID119" s="18"/>
      <c r="IE119" s="18"/>
      <c r="IF119" s="18"/>
      <c r="IG119" s="18"/>
      <c r="IH119" s="18"/>
      <c r="II119" s="18"/>
      <c r="IJ119" s="18"/>
      <c r="IK119" s="18"/>
      <c r="IL119" s="18"/>
      <c r="IM119" s="18"/>
      <c r="IN119" s="18"/>
    </row>
    <row r="120" spans="1:248" ht="21">
      <c r="A120" s="43" t="s">
        <v>114</v>
      </c>
      <c r="B120" s="20">
        <v>11468442.41</v>
      </c>
      <c r="C120" s="20">
        <v>10425667.93</v>
      </c>
      <c r="D120" s="20">
        <f t="shared" si="3"/>
        <v>1042774.4800000004</v>
      </c>
      <c r="E120" s="24">
        <f>+(B120-C120)/C120</f>
        <v>0.10001992073806637</v>
      </c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/>
      <c r="DX120" s="18"/>
      <c r="DY120" s="18"/>
      <c r="DZ120" s="18"/>
      <c r="EA120" s="18"/>
      <c r="EB120" s="18"/>
      <c r="EC120" s="18"/>
      <c r="ED120" s="18"/>
      <c r="EE120" s="18"/>
      <c r="EF120" s="18"/>
      <c r="EG120" s="18"/>
      <c r="EH120" s="18"/>
      <c r="EI120" s="18"/>
      <c r="EJ120" s="18"/>
      <c r="EK120" s="18"/>
      <c r="EL120" s="18"/>
      <c r="EM120" s="18"/>
      <c r="EN120" s="18"/>
      <c r="EO120" s="18"/>
      <c r="EP120" s="18"/>
      <c r="EQ120" s="18"/>
      <c r="ER120" s="18"/>
      <c r="ES120" s="18"/>
      <c r="ET120" s="18"/>
      <c r="EU120" s="18"/>
      <c r="EV120" s="18"/>
      <c r="EW120" s="18"/>
      <c r="EX120" s="18"/>
      <c r="EY120" s="18"/>
      <c r="EZ120" s="18"/>
      <c r="FA120" s="18"/>
      <c r="FB120" s="18"/>
      <c r="FC120" s="18"/>
      <c r="FD120" s="18"/>
      <c r="FE120" s="18"/>
      <c r="FF120" s="18"/>
      <c r="FG120" s="18"/>
      <c r="FH120" s="18"/>
      <c r="FI120" s="18"/>
      <c r="FJ120" s="18"/>
      <c r="FK120" s="18"/>
      <c r="FL120" s="18"/>
      <c r="FM120" s="18"/>
      <c r="FN120" s="18"/>
      <c r="FO120" s="18"/>
      <c r="FP120" s="18"/>
      <c r="FQ120" s="18"/>
      <c r="FR120" s="18"/>
      <c r="FS120" s="18"/>
      <c r="FT120" s="18"/>
      <c r="FU120" s="18"/>
      <c r="FV120" s="18"/>
      <c r="FW120" s="18"/>
      <c r="FX120" s="18"/>
      <c r="FY120" s="18"/>
      <c r="FZ120" s="18"/>
      <c r="GA120" s="18"/>
      <c r="GB120" s="18"/>
      <c r="GC120" s="18"/>
      <c r="GD120" s="18"/>
      <c r="GE120" s="18"/>
      <c r="GF120" s="18"/>
      <c r="GG120" s="18"/>
      <c r="GH120" s="18"/>
      <c r="GI120" s="18"/>
      <c r="GJ120" s="18"/>
      <c r="GK120" s="18"/>
      <c r="GL120" s="18"/>
      <c r="GM120" s="18"/>
      <c r="GN120" s="18"/>
      <c r="GO120" s="18"/>
      <c r="GP120" s="18"/>
      <c r="GQ120" s="18"/>
      <c r="GR120" s="18"/>
      <c r="GS120" s="18"/>
      <c r="GT120" s="18"/>
      <c r="GU120" s="18"/>
      <c r="GV120" s="18"/>
      <c r="GW120" s="18"/>
      <c r="GX120" s="18"/>
      <c r="GY120" s="18"/>
      <c r="GZ120" s="18"/>
      <c r="HA120" s="18"/>
      <c r="HB120" s="18"/>
      <c r="HC120" s="18"/>
      <c r="HD120" s="18"/>
      <c r="HE120" s="18"/>
      <c r="HF120" s="18"/>
      <c r="HG120" s="18"/>
      <c r="HH120" s="18"/>
      <c r="HI120" s="18"/>
      <c r="HJ120" s="18"/>
      <c r="HK120" s="18"/>
      <c r="HL120" s="18"/>
      <c r="HM120" s="18"/>
      <c r="HN120" s="18"/>
      <c r="HO120" s="18"/>
      <c r="HP120" s="18"/>
      <c r="HQ120" s="18"/>
      <c r="HR120" s="18"/>
      <c r="HS120" s="18"/>
      <c r="HT120" s="18"/>
      <c r="HU120" s="18"/>
      <c r="HV120" s="18"/>
      <c r="HW120" s="18"/>
      <c r="HX120" s="18"/>
      <c r="HY120" s="18"/>
      <c r="HZ120" s="18"/>
      <c r="IA120" s="18"/>
      <c r="IB120" s="18"/>
      <c r="IC120" s="18"/>
      <c r="ID120" s="18"/>
      <c r="IE120" s="18"/>
      <c r="IF120" s="18"/>
      <c r="IG120" s="18"/>
      <c r="IH120" s="18"/>
      <c r="II120" s="18"/>
      <c r="IJ120" s="18"/>
      <c r="IK120" s="18"/>
      <c r="IL120" s="18"/>
      <c r="IM120" s="18"/>
      <c r="IN120" s="18"/>
    </row>
    <row r="121" spans="1:248" ht="21">
      <c r="A121" s="43" t="s">
        <v>115</v>
      </c>
      <c r="B121" s="20">
        <v>0</v>
      </c>
      <c r="C121" s="20">
        <v>0</v>
      </c>
      <c r="D121" s="20">
        <f t="shared" si="3"/>
        <v>0</v>
      </c>
      <c r="E121" s="24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  <c r="DT121" s="18"/>
      <c r="DU121" s="18"/>
      <c r="DV121" s="18"/>
      <c r="DW121" s="18"/>
      <c r="DX121" s="18"/>
      <c r="DY121" s="18"/>
      <c r="DZ121" s="18"/>
      <c r="EA121" s="18"/>
      <c r="EB121" s="18"/>
      <c r="EC121" s="18"/>
      <c r="ED121" s="18"/>
      <c r="EE121" s="18"/>
      <c r="EF121" s="18"/>
      <c r="EG121" s="18"/>
      <c r="EH121" s="18"/>
      <c r="EI121" s="18"/>
      <c r="EJ121" s="18"/>
      <c r="EK121" s="18"/>
      <c r="EL121" s="18"/>
      <c r="EM121" s="18"/>
      <c r="EN121" s="18"/>
      <c r="EO121" s="18"/>
      <c r="EP121" s="18"/>
      <c r="EQ121" s="18"/>
      <c r="ER121" s="18"/>
      <c r="ES121" s="18"/>
      <c r="ET121" s="18"/>
      <c r="EU121" s="18"/>
      <c r="EV121" s="18"/>
      <c r="EW121" s="18"/>
      <c r="EX121" s="18"/>
      <c r="EY121" s="18"/>
      <c r="EZ121" s="18"/>
      <c r="FA121" s="18"/>
      <c r="FB121" s="18"/>
      <c r="FC121" s="18"/>
      <c r="FD121" s="18"/>
      <c r="FE121" s="18"/>
      <c r="FF121" s="18"/>
      <c r="FG121" s="18"/>
      <c r="FH121" s="18"/>
      <c r="FI121" s="18"/>
      <c r="FJ121" s="18"/>
      <c r="FK121" s="18"/>
      <c r="FL121" s="18"/>
      <c r="FM121" s="18"/>
      <c r="FN121" s="18"/>
      <c r="FO121" s="18"/>
      <c r="FP121" s="18"/>
      <c r="FQ121" s="18"/>
      <c r="FR121" s="18"/>
      <c r="FS121" s="18"/>
      <c r="FT121" s="18"/>
      <c r="FU121" s="18"/>
      <c r="FV121" s="18"/>
      <c r="FW121" s="18"/>
      <c r="FX121" s="18"/>
      <c r="FY121" s="18"/>
      <c r="FZ121" s="18"/>
      <c r="GA121" s="18"/>
      <c r="GB121" s="18"/>
      <c r="GC121" s="18"/>
      <c r="GD121" s="18"/>
      <c r="GE121" s="18"/>
      <c r="GF121" s="18"/>
      <c r="GG121" s="18"/>
      <c r="GH121" s="18"/>
      <c r="GI121" s="18"/>
      <c r="GJ121" s="18"/>
      <c r="GK121" s="18"/>
      <c r="GL121" s="18"/>
      <c r="GM121" s="18"/>
      <c r="GN121" s="18"/>
      <c r="GO121" s="18"/>
      <c r="GP121" s="18"/>
      <c r="GQ121" s="18"/>
      <c r="GR121" s="18"/>
      <c r="GS121" s="18"/>
      <c r="GT121" s="18"/>
      <c r="GU121" s="18"/>
      <c r="GV121" s="18"/>
      <c r="GW121" s="18"/>
      <c r="GX121" s="18"/>
      <c r="GY121" s="18"/>
      <c r="GZ121" s="18"/>
      <c r="HA121" s="18"/>
      <c r="HB121" s="18"/>
      <c r="HC121" s="18"/>
      <c r="HD121" s="18"/>
      <c r="HE121" s="18"/>
      <c r="HF121" s="18"/>
      <c r="HG121" s="18"/>
      <c r="HH121" s="18"/>
      <c r="HI121" s="18"/>
      <c r="HJ121" s="18"/>
      <c r="HK121" s="18"/>
      <c r="HL121" s="18"/>
      <c r="HM121" s="18"/>
      <c r="HN121" s="18"/>
      <c r="HO121" s="18"/>
      <c r="HP121" s="18"/>
      <c r="HQ121" s="18"/>
      <c r="HR121" s="18"/>
      <c r="HS121" s="18"/>
      <c r="HT121" s="18"/>
      <c r="HU121" s="18"/>
      <c r="HV121" s="18"/>
      <c r="HW121" s="18"/>
      <c r="HX121" s="18"/>
      <c r="HY121" s="18"/>
      <c r="HZ121" s="18"/>
      <c r="IA121" s="18"/>
      <c r="IB121" s="18"/>
      <c r="IC121" s="18"/>
      <c r="ID121" s="18"/>
      <c r="IE121" s="18"/>
      <c r="IF121" s="18"/>
      <c r="IG121" s="18"/>
      <c r="IH121" s="18"/>
      <c r="II121" s="18"/>
      <c r="IJ121" s="18"/>
      <c r="IK121" s="18"/>
      <c r="IL121" s="18"/>
      <c r="IM121" s="18"/>
      <c r="IN121" s="18"/>
    </row>
    <row r="122" spans="1:248" ht="21">
      <c r="A122" s="43" t="s">
        <v>116</v>
      </c>
      <c r="B122" s="20">
        <v>12477137.27</v>
      </c>
      <c r="C122" s="20">
        <v>16016329.559999999</v>
      </c>
      <c r="D122" s="20">
        <f t="shared" si="3"/>
        <v>-3539192.289999999</v>
      </c>
      <c r="E122" s="24">
        <f>+(B122-C122)/C122</f>
        <v>-0.22097399262056638</v>
      </c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  <c r="EF122" s="18"/>
      <c r="EG122" s="18"/>
      <c r="EH122" s="18"/>
      <c r="EI122" s="18"/>
      <c r="EJ122" s="18"/>
      <c r="EK122" s="18"/>
      <c r="EL122" s="18"/>
      <c r="EM122" s="18"/>
      <c r="EN122" s="18"/>
      <c r="EO122" s="18"/>
      <c r="EP122" s="18"/>
      <c r="EQ122" s="18"/>
      <c r="ER122" s="18"/>
      <c r="ES122" s="18"/>
      <c r="ET122" s="18"/>
      <c r="EU122" s="18"/>
      <c r="EV122" s="18"/>
      <c r="EW122" s="18"/>
      <c r="EX122" s="18"/>
      <c r="EY122" s="18"/>
      <c r="EZ122" s="18"/>
      <c r="FA122" s="18"/>
      <c r="FB122" s="18"/>
      <c r="FC122" s="18"/>
      <c r="FD122" s="18"/>
      <c r="FE122" s="18"/>
      <c r="FF122" s="18"/>
      <c r="FG122" s="18"/>
      <c r="FH122" s="18"/>
      <c r="FI122" s="18"/>
      <c r="FJ122" s="18"/>
      <c r="FK122" s="18"/>
      <c r="FL122" s="18"/>
      <c r="FM122" s="18"/>
      <c r="FN122" s="18"/>
      <c r="FO122" s="18"/>
      <c r="FP122" s="18"/>
      <c r="FQ122" s="18"/>
      <c r="FR122" s="18"/>
      <c r="FS122" s="18"/>
      <c r="FT122" s="18"/>
      <c r="FU122" s="18"/>
      <c r="FV122" s="18"/>
      <c r="FW122" s="18"/>
      <c r="FX122" s="18"/>
      <c r="FY122" s="18"/>
      <c r="FZ122" s="18"/>
      <c r="GA122" s="18"/>
      <c r="GB122" s="18"/>
      <c r="GC122" s="18"/>
      <c r="GD122" s="18"/>
      <c r="GE122" s="18"/>
      <c r="GF122" s="18"/>
      <c r="GG122" s="18"/>
      <c r="GH122" s="18"/>
      <c r="GI122" s="18"/>
      <c r="GJ122" s="18"/>
      <c r="GK122" s="18"/>
      <c r="GL122" s="18"/>
      <c r="GM122" s="18"/>
      <c r="GN122" s="18"/>
      <c r="GO122" s="18"/>
      <c r="GP122" s="18"/>
      <c r="GQ122" s="18"/>
      <c r="GR122" s="18"/>
      <c r="GS122" s="18"/>
      <c r="GT122" s="18"/>
      <c r="GU122" s="18"/>
      <c r="GV122" s="18"/>
      <c r="GW122" s="18"/>
      <c r="GX122" s="18"/>
      <c r="GY122" s="18"/>
      <c r="GZ122" s="18"/>
      <c r="HA122" s="18"/>
      <c r="HB122" s="18"/>
      <c r="HC122" s="18"/>
      <c r="HD122" s="18"/>
      <c r="HE122" s="18"/>
      <c r="HF122" s="18"/>
      <c r="HG122" s="18"/>
      <c r="HH122" s="18"/>
      <c r="HI122" s="18"/>
      <c r="HJ122" s="18"/>
      <c r="HK122" s="18"/>
      <c r="HL122" s="18"/>
      <c r="HM122" s="18"/>
      <c r="HN122" s="18"/>
      <c r="HO122" s="18"/>
      <c r="HP122" s="18"/>
      <c r="HQ122" s="18"/>
      <c r="HR122" s="18"/>
      <c r="HS122" s="18"/>
      <c r="HT122" s="18"/>
      <c r="HU122" s="18"/>
      <c r="HV122" s="18"/>
      <c r="HW122" s="18"/>
      <c r="HX122" s="18"/>
      <c r="HY122" s="18"/>
      <c r="HZ122" s="18"/>
      <c r="IA122" s="18"/>
      <c r="IB122" s="18"/>
      <c r="IC122" s="18"/>
      <c r="ID122" s="18"/>
      <c r="IE122" s="18"/>
      <c r="IF122" s="18"/>
      <c r="IG122" s="18"/>
      <c r="IH122" s="18"/>
      <c r="II122" s="18"/>
      <c r="IJ122" s="18"/>
      <c r="IK122" s="18"/>
      <c r="IL122" s="18"/>
      <c r="IM122" s="18"/>
      <c r="IN122" s="18"/>
    </row>
    <row r="123" spans="1:248" ht="21">
      <c r="A123" s="43" t="s">
        <v>117</v>
      </c>
      <c r="B123" s="20">
        <v>9227125.21</v>
      </c>
      <c r="C123" s="20">
        <v>7196447.7</v>
      </c>
      <c r="D123" s="20">
        <f t="shared" si="3"/>
        <v>2030677.5100000007</v>
      </c>
      <c r="E123" s="24">
        <f>+(B123-C123)/C123</f>
        <v>0.28217776250913357</v>
      </c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  <c r="DV123" s="18"/>
      <c r="DW123" s="18"/>
      <c r="DX123" s="18"/>
      <c r="DY123" s="18"/>
      <c r="DZ123" s="18"/>
      <c r="EA123" s="18"/>
      <c r="EB123" s="18"/>
      <c r="EC123" s="18"/>
      <c r="ED123" s="18"/>
      <c r="EE123" s="18"/>
      <c r="EF123" s="18"/>
      <c r="EG123" s="18"/>
      <c r="EH123" s="18"/>
      <c r="EI123" s="18"/>
      <c r="EJ123" s="18"/>
      <c r="EK123" s="18"/>
      <c r="EL123" s="18"/>
      <c r="EM123" s="18"/>
      <c r="EN123" s="18"/>
      <c r="EO123" s="18"/>
      <c r="EP123" s="18"/>
      <c r="EQ123" s="18"/>
      <c r="ER123" s="18"/>
      <c r="ES123" s="18"/>
      <c r="ET123" s="18"/>
      <c r="EU123" s="18"/>
      <c r="EV123" s="18"/>
      <c r="EW123" s="18"/>
      <c r="EX123" s="18"/>
      <c r="EY123" s="18"/>
      <c r="EZ123" s="18"/>
      <c r="FA123" s="18"/>
      <c r="FB123" s="18"/>
      <c r="FC123" s="18"/>
      <c r="FD123" s="18"/>
      <c r="FE123" s="18"/>
      <c r="FF123" s="18"/>
      <c r="FG123" s="18"/>
      <c r="FH123" s="18"/>
      <c r="FI123" s="18"/>
      <c r="FJ123" s="18"/>
      <c r="FK123" s="18"/>
      <c r="FL123" s="18"/>
      <c r="FM123" s="18"/>
      <c r="FN123" s="18"/>
      <c r="FO123" s="18"/>
      <c r="FP123" s="18"/>
      <c r="FQ123" s="18"/>
      <c r="FR123" s="18"/>
      <c r="FS123" s="18"/>
      <c r="FT123" s="18"/>
      <c r="FU123" s="18"/>
      <c r="FV123" s="18"/>
      <c r="FW123" s="18"/>
      <c r="FX123" s="18"/>
      <c r="FY123" s="18"/>
      <c r="FZ123" s="18"/>
      <c r="GA123" s="18"/>
      <c r="GB123" s="18"/>
      <c r="GC123" s="18"/>
      <c r="GD123" s="18"/>
      <c r="GE123" s="18"/>
      <c r="GF123" s="18"/>
      <c r="GG123" s="18"/>
      <c r="GH123" s="18"/>
      <c r="GI123" s="18"/>
      <c r="GJ123" s="18"/>
      <c r="GK123" s="18"/>
      <c r="GL123" s="18"/>
      <c r="GM123" s="18"/>
      <c r="GN123" s="18"/>
      <c r="GO123" s="18"/>
      <c r="GP123" s="18"/>
      <c r="GQ123" s="18"/>
      <c r="GR123" s="18"/>
      <c r="GS123" s="18"/>
      <c r="GT123" s="18"/>
      <c r="GU123" s="18"/>
      <c r="GV123" s="18"/>
      <c r="GW123" s="18"/>
      <c r="GX123" s="18"/>
      <c r="GY123" s="18"/>
      <c r="GZ123" s="18"/>
      <c r="HA123" s="18"/>
      <c r="HB123" s="18"/>
      <c r="HC123" s="18"/>
      <c r="HD123" s="18"/>
      <c r="HE123" s="18"/>
      <c r="HF123" s="18"/>
      <c r="HG123" s="18"/>
      <c r="HH123" s="18"/>
      <c r="HI123" s="18"/>
      <c r="HJ123" s="18"/>
      <c r="HK123" s="18"/>
      <c r="HL123" s="18"/>
      <c r="HM123" s="18"/>
      <c r="HN123" s="18"/>
      <c r="HO123" s="18"/>
      <c r="HP123" s="18"/>
      <c r="HQ123" s="18"/>
      <c r="HR123" s="18"/>
      <c r="HS123" s="18"/>
      <c r="HT123" s="18"/>
      <c r="HU123" s="18"/>
      <c r="HV123" s="18"/>
      <c r="HW123" s="18"/>
      <c r="HX123" s="18"/>
      <c r="HY123" s="18"/>
      <c r="HZ123" s="18"/>
      <c r="IA123" s="18"/>
      <c r="IB123" s="18"/>
      <c r="IC123" s="18"/>
      <c r="ID123" s="18"/>
      <c r="IE123" s="18"/>
      <c r="IF123" s="18"/>
      <c r="IG123" s="18"/>
      <c r="IH123" s="18"/>
      <c r="II123" s="18"/>
      <c r="IJ123" s="18"/>
      <c r="IK123" s="18"/>
      <c r="IL123" s="18"/>
      <c r="IM123" s="18"/>
      <c r="IN123" s="18"/>
    </row>
    <row r="124" spans="1:248" ht="21">
      <c r="A124" s="41" t="s">
        <v>83</v>
      </c>
      <c r="B124" s="28">
        <f>SUM(B119:B123)</f>
        <v>33172704.89</v>
      </c>
      <c r="C124" s="28">
        <f>SUM(C119:C123)</f>
        <v>33638445.19</v>
      </c>
      <c r="D124" s="28">
        <f t="shared" si="3"/>
        <v>-465740.299999997</v>
      </c>
      <c r="E124" s="29">
        <f>+(B124-C124)/C124</f>
        <v>-0.013845476429405597</v>
      </c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  <c r="DM124" s="18"/>
      <c r="DN124" s="18"/>
      <c r="DO124" s="18"/>
      <c r="DP124" s="18"/>
      <c r="DQ124" s="18"/>
      <c r="DR124" s="18"/>
      <c r="DS124" s="18"/>
      <c r="DT124" s="18"/>
      <c r="DU124" s="18"/>
      <c r="DV124" s="18"/>
      <c r="DW124" s="18"/>
      <c r="DX124" s="18"/>
      <c r="DY124" s="18"/>
      <c r="DZ124" s="18"/>
      <c r="EA124" s="18"/>
      <c r="EB124" s="18"/>
      <c r="EC124" s="18"/>
      <c r="ED124" s="18"/>
      <c r="EE124" s="18"/>
      <c r="EF124" s="18"/>
      <c r="EG124" s="18"/>
      <c r="EH124" s="18"/>
      <c r="EI124" s="18"/>
      <c r="EJ124" s="18"/>
      <c r="EK124" s="18"/>
      <c r="EL124" s="18"/>
      <c r="EM124" s="18"/>
      <c r="EN124" s="18"/>
      <c r="EO124" s="18"/>
      <c r="EP124" s="18"/>
      <c r="EQ124" s="18"/>
      <c r="ER124" s="18"/>
      <c r="ES124" s="18"/>
      <c r="ET124" s="18"/>
      <c r="EU124" s="18"/>
      <c r="EV124" s="18"/>
      <c r="EW124" s="18"/>
      <c r="EX124" s="18"/>
      <c r="EY124" s="18"/>
      <c r="EZ124" s="18"/>
      <c r="FA124" s="18"/>
      <c r="FB124" s="18"/>
      <c r="FC124" s="18"/>
      <c r="FD124" s="18"/>
      <c r="FE124" s="18"/>
      <c r="FF124" s="18"/>
      <c r="FG124" s="18"/>
      <c r="FH124" s="18"/>
      <c r="FI124" s="18"/>
      <c r="FJ124" s="18"/>
      <c r="FK124" s="18"/>
      <c r="FL124" s="18"/>
      <c r="FM124" s="18"/>
      <c r="FN124" s="18"/>
      <c r="FO124" s="18"/>
      <c r="FP124" s="18"/>
      <c r="FQ124" s="18"/>
      <c r="FR124" s="18"/>
      <c r="FS124" s="18"/>
      <c r="FT124" s="18"/>
      <c r="FU124" s="18"/>
      <c r="FV124" s="18"/>
      <c r="FW124" s="18"/>
      <c r="FX124" s="18"/>
      <c r="FY124" s="18"/>
      <c r="FZ124" s="18"/>
      <c r="GA124" s="18"/>
      <c r="GB124" s="18"/>
      <c r="GC124" s="18"/>
      <c r="GD124" s="18"/>
      <c r="GE124" s="18"/>
      <c r="GF124" s="18"/>
      <c r="GG124" s="18"/>
      <c r="GH124" s="18"/>
      <c r="GI124" s="18"/>
      <c r="GJ124" s="18"/>
      <c r="GK124" s="18"/>
      <c r="GL124" s="18"/>
      <c r="GM124" s="18"/>
      <c r="GN124" s="18"/>
      <c r="GO124" s="18"/>
      <c r="GP124" s="18"/>
      <c r="GQ124" s="18"/>
      <c r="GR124" s="18"/>
      <c r="GS124" s="18"/>
      <c r="GT124" s="18"/>
      <c r="GU124" s="18"/>
      <c r="GV124" s="18"/>
      <c r="GW124" s="18"/>
      <c r="GX124" s="18"/>
      <c r="GY124" s="18"/>
      <c r="GZ124" s="18"/>
      <c r="HA124" s="18"/>
      <c r="HB124" s="18"/>
      <c r="HC124" s="18"/>
      <c r="HD124" s="18"/>
      <c r="HE124" s="18"/>
      <c r="HF124" s="18"/>
      <c r="HG124" s="18"/>
      <c r="HH124" s="18"/>
      <c r="HI124" s="18"/>
      <c r="HJ124" s="18"/>
      <c r="HK124" s="18"/>
      <c r="HL124" s="18"/>
      <c r="HM124" s="18"/>
      <c r="HN124" s="18"/>
      <c r="HO124" s="18"/>
      <c r="HP124" s="18"/>
      <c r="HQ124" s="18"/>
      <c r="HR124" s="18"/>
      <c r="HS124" s="18"/>
      <c r="HT124" s="18"/>
      <c r="HU124" s="18"/>
      <c r="HV124" s="18"/>
      <c r="HW124" s="18"/>
      <c r="HX124" s="18"/>
      <c r="HY124" s="18"/>
      <c r="HZ124" s="18"/>
      <c r="IA124" s="18"/>
      <c r="IB124" s="18"/>
      <c r="IC124" s="18"/>
      <c r="ID124" s="18"/>
      <c r="IE124" s="18"/>
      <c r="IF124" s="18"/>
      <c r="IG124" s="18"/>
      <c r="IH124" s="18"/>
      <c r="II124" s="18"/>
      <c r="IJ124" s="18"/>
      <c r="IK124" s="18"/>
      <c r="IL124" s="18"/>
      <c r="IM124" s="18"/>
      <c r="IN124" s="18"/>
    </row>
    <row r="125" spans="1:248" ht="21">
      <c r="A125" s="32"/>
      <c r="B125" s="20"/>
      <c r="C125" s="20"/>
      <c r="D125" s="20">
        <f t="shared" si="3"/>
        <v>0</v>
      </c>
      <c r="E125" s="24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8"/>
      <c r="DQ125" s="18"/>
      <c r="DR125" s="18"/>
      <c r="DS125" s="18"/>
      <c r="DT125" s="18"/>
      <c r="DU125" s="18"/>
      <c r="DV125" s="18"/>
      <c r="DW125" s="18"/>
      <c r="DX125" s="18"/>
      <c r="DY125" s="18"/>
      <c r="DZ125" s="18"/>
      <c r="EA125" s="18"/>
      <c r="EB125" s="18"/>
      <c r="EC125" s="18"/>
      <c r="ED125" s="18"/>
      <c r="EE125" s="18"/>
      <c r="EF125" s="18"/>
      <c r="EG125" s="18"/>
      <c r="EH125" s="18"/>
      <c r="EI125" s="18"/>
      <c r="EJ125" s="18"/>
      <c r="EK125" s="18"/>
      <c r="EL125" s="18"/>
      <c r="EM125" s="18"/>
      <c r="EN125" s="18"/>
      <c r="EO125" s="18"/>
      <c r="EP125" s="18"/>
      <c r="EQ125" s="18"/>
      <c r="ER125" s="18"/>
      <c r="ES125" s="18"/>
      <c r="ET125" s="18"/>
      <c r="EU125" s="18"/>
      <c r="EV125" s="18"/>
      <c r="EW125" s="18"/>
      <c r="EX125" s="18"/>
      <c r="EY125" s="18"/>
      <c r="EZ125" s="18"/>
      <c r="FA125" s="18"/>
      <c r="FB125" s="18"/>
      <c r="FC125" s="18"/>
      <c r="FD125" s="18"/>
      <c r="FE125" s="18"/>
      <c r="FF125" s="18"/>
      <c r="FG125" s="18"/>
      <c r="FH125" s="18"/>
      <c r="FI125" s="18"/>
      <c r="FJ125" s="18"/>
      <c r="FK125" s="18"/>
      <c r="FL125" s="18"/>
      <c r="FM125" s="18"/>
      <c r="FN125" s="18"/>
      <c r="FO125" s="18"/>
      <c r="FP125" s="18"/>
      <c r="FQ125" s="18"/>
      <c r="FR125" s="18"/>
      <c r="FS125" s="18"/>
      <c r="FT125" s="18"/>
      <c r="FU125" s="18"/>
      <c r="FV125" s="18"/>
      <c r="FW125" s="18"/>
      <c r="FX125" s="18"/>
      <c r="FY125" s="18"/>
      <c r="FZ125" s="18"/>
      <c r="GA125" s="18"/>
      <c r="GB125" s="18"/>
      <c r="GC125" s="18"/>
      <c r="GD125" s="18"/>
      <c r="GE125" s="18"/>
      <c r="GF125" s="18"/>
      <c r="GG125" s="18"/>
      <c r="GH125" s="18"/>
      <c r="GI125" s="18"/>
      <c r="GJ125" s="18"/>
      <c r="GK125" s="18"/>
      <c r="GL125" s="18"/>
      <c r="GM125" s="18"/>
      <c r="GN125" s="18"/>
      <c r="GO125" s="18"/>
      <c r="GP125" s="18"/>
      <c r="GQ125" s="18"/>
      <c r="GR125" s="18"/>
      <c r="GS125" s="18"/>
      <c r="GT125" s="18"/>
      <c r="GU125" s="18"/>
      <c r="GV125" s="18"/>
      <c r="GW125" s="18"/>
      <c r="GX125" s="18"/>
      <c r="GY125" s="18"/>
      <c r="GZ125" s="18"/>
      <c r="HA125" s="18"/>
      <c r="HB125" s="18"/>
      <c r="HC125" s="18"/>
      <c r="HD125" s="18"/>
      <c r="HE125" s="18"/>
      <c r="HF125" s="18"/>
      <c r="HG125" s="18"/>
      <c r="HH125" s="18"/>
      <c r="HI125" s="18"/>
      <c r="HJ125" s="18"/>
      <c r="HK125" s="18"/>
      <c r="HL125" s="18"/>
      <c r="HM125" s="18"/>
      <c r="HN125" s="18"/>
      <c r="HO125" s="18"/>
      <c r="HP125" s="18"/>
      <c r="HQ125" s="18"/>
      <c r="HR125" s="18"/>
      <c r="HS125" s="18"/>
      <c r="HT125" s="18"/>
      <c r="HU125" s="18"/>
      <c r="HV125" s="18"/>
      <c r="HW125" s="18"/>
      <c r="HX125" s="18"/>
      <c r="HY125" s="18"/>
      <c r="HZ125" s="18"/>
      <c r="IA125" s="18"/>
      <c r="IB125" s="18"/>
      <c r="IC125" s="18"/>
      <c r="ID125" s="18"/>
      <c r="IE125" s="18"/>
      <c r="IF125" s="18"/>
      <c r="IG125" s="18"/>
      <c r="IH125" s="18"/>
      <c r="II125" s="18"/>
      <c r="IJ125" s="18"/>
      <c r="IK125" s="18"/>
      <c r="IL125" s="18"/>
      <c r="IM125" s="18"/>
      <c r="IN125" s="18"/>
    </row>
    <row r="126" spans="1:248" ht="21">
      <c r="A126" s="42" t="s">
        <v>118</v>
      </c>
      <c r="B126" s="20">
        <v>0</v>
      </c>
      <c r="C126" s="20"/>
      <c r="D126" s="20">
        <f t="shared" si="3"/>
        <v>0</v>
      </c>
      <c r="E126" s="24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18"/>
      <c r="ES126" s="18"/>
      <c r="ET126" s="18"/>
      <c r="EU126" s="18"/>
      <c r="EV126" s="18"/>
      <c r="EW126" s="18"/>
      <c r="EX126" s="18"/>
      <c r="EY126" s="18"/>
      <c r="EZ126" s="18"/>
      <c r="FA126" s="18"/>
      <c r="FB126" s="18"/>
      <c r="FC126" s="18"/>
      <c r="FD126" s="18"/>
      <c r="FE126" s="18"/>
      <c r="FF126" s="18"/>
      <c r="FG126" s="18"/>
      <c r="FH126" s="18"/>
      <c r="FI126" s="18"/>
      <c r="FJ126" s="18"/>
      <c r="FK126" s="18"/>
      <c r="FL126" s="18"/>
      <c r="FM126" s="18"/>
      <c r="FN126" s="18"/>
      <c r="FO126" s="18"/>
      <c r="FP126" s="18"/>
      <c r="FQ126" s="18"/>
      <c r="FR126" s="18"/>
      <c r="FS126" s="18"/>
      <c r="FT126" s="18"/>
      <c r="FU126" s="18"/>
      <c r="FV126" s="18"/>
      <c r="FW126" s="18"/>
      <c r="FX126" s="18"/>
      <c r="FY126" s="18"/>
      <c r="FZ126" s="18"/>
      <c r="GA126" s="18"/>
      <c r="GB126" s="18"/>
      <c r="GC126" s="18"/>
      <c r="GD126" s="18"/>
      <c r="GE126" s="18"/>
      <c r="GF126" s="18"/>
      <c r="GG126" s="18"/>
      <c r="GH126" s="18"/>
      <c r="GI126" s="18"/>
      <c r="GJ126" s="18"/>
      <c r="GK126" s="18"/>
      <c r="GL126" s="18"/>
      <c r="GM126" s="18"/>
      <c r="GN126" s="18"/>
      <c r="GO126" s="18"/>
      <c r="GP126" s="18"/>
      <c r="GQ126" s="18"/>
      <c r="GR126" s="18"/>
      <c r="GS126" s="18"/>
      <c r="GT126" s="18"/>
      <c r="GU126" s="18"/>
      <c r="GV126" s="18"/>
      <c r="GW126" s="18"/>
      <c r="GX126" s="18"/>
      <c r="GY126" s="18"/>
      <c r="GZ126" s="18"/>
      <c r="HA126" s="18"/>
      <c r="HB126" s="18"/>
      <c r="HC126" s="18"/>
      <c r="HD126" s="18"/>
      <c r="HE126" s="18"/>
      <c r="HF126" s="18"/>
      <c r="HG126" s="18"/>
      <c r="HH126" s="18"/>
      <c r="HI126" s="18"/>
      <c r="HJ126" s="18"/>
      <c r="HK126" s="18"/>
      <c r="HL126" s="18"/>
      <c r="HM126" s="18"/>
      <c r="HN126" s="18"/>
      <c r="HO126" s="18"/>
      <c r="HP126" s="18"/>
      <c r="HQ126" s="18"/>
      <c r="HR126" s="18"/>
      <c r="HS126" s="18"/>
      <c r="HT126" s="18"/>
      <c r="HU126" s="18"/>
      <c r="HV126" s="18"/>
      <c r="HW126" s="18"/>
      <c r="HX126" s="18"/>
      <c r="HY126" s="18"/>
      <c r="HZ126" s="18"/>
      <c r="IA126" s="18"/>
      <c r="IB126" s="18"/>
      <c r="IC126" s="18"/>
      <c r="ID126" s="18"/>
      <c r="IE126" s="18"/>
      <c r="IF126" s="18"/>
      <c r="IG126" s="18"/>
      <c r="IH126" s="18"/>
      <c r="II126" s="18"/>
      <c r="IJ126" s="18"/>
      <c r="IK126" s="18"/>
      <c r="IL126" s="18"/>
      <c r="IM126" s="18"/>
      <c r="IN126" s="18"/>
    </row>
    <row r="127" spans="1:248" ht="21">
      <c r="A127" s="44" t="s">
        <v>119</v>
      </c>
      <c r="B127" s="20">
        <v>0</v>
      </c>
      <c r="C127" s="20">
        <v>0</v>
      </c>
      <c r="D127" s="20">
        <f t="shared" si="3"/>
        <v>0</v>
      </c>
      <c r="E127" s="24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18"/>
      <c r="DQ127" s="18"/>
      <c r="DR127" s="18"/>
      <c r="DS127" s="18"/>
      <c r="DT127" s="18"/>
      <c r="DU127" s="18"/>
      <c r="DV127" s="18"/>
      <c r="DW127" s="18"/>
      <c r="DX127" s="18"/>
      <c r="DY127" s="18"/>
      <c r="DZ127" s="18"/>
      <c r="EA127" s="18"/>
      <c r="EB127" s="18"/>
      <c r="EC127" s="18"/>
      <c r="ED127" s="18"/>
      <c r="EE127" s="18"/>
      <c r="EF127" s="18"/>
      <c r="EG127" s="18"/>
      <c r="EH127" s="18"/>
      <c r="EI127" s="18"/>
      <c r="EJ127" s="18"/>
      <c r="EK127" s="18"/>
      <c r="EL127" s="18"/>
      <c r="EM127" s="18"/>
      <c r="EN127" s="18"/>
      <c r="EO127" s="18"/>
      <c r="EP127" s="18"/>
      <c r="EQ127" s="18"/>
      <c r="ER127" s="18"/>
      <c r="ES127" s="18"/>
      <c r="ET127" s="18"/>
      <c r="EU127" s="18"/>
      <c r="EV127" s="18"/>
      <c r="EW127" s="18"/>
      <c r="EX127" s="18"/>
      <c r="EY127" s="18"/>
      <c r="EZ127" s="18"/>
      <c r="FA127" s="18"/>
      <c r="FB127" s="18"/>
      <c r="FC127" s="18"/>
      <c r="FD127" s="18"/>
      <c r="FE127" s="18"/>
      <c r="FF127" s="18"/>
      <c r="FG127" s="18"/>
      <c r="FH127" s="18"/>
      <c r="FI127" s="18"/>
      <c r="FJ127" s="18"/>
      <c r="FK127" s="18"/>
      <c r="FL127" s="18"/>
      <c r="FM127" s="18"/>
      <c r="FN127" s="18"/>
      <c r="FO127" s="18"/>
      <c r="FP127" s="18"/>
      <c r="FQ127" s="18"/>
      <c r="FR127" s="18"/>
      <c r="FS127" s="18"/>
      <c r="FT127" s="18"/>
      <c r="FU127" s="18"/>
      <c r="FV127" s="18"/>
      <c r="FW127" s="18"/>
      <c r="FX127" s="18"/>
      <c r="FY127" s="18"/>
      <c r="FZ127" s="18"/>
      <c r="GA127" s="18"/>
      <c r="GB127" s="18"/>
      <c r="GC127" s="18"/>
      <c r="GD127" s="18"/>
      <c r="GE127" s="18"/>
      <c r="GF127" s="18"/>
      <c r="GG127" s="18"/>
      <c r="GH127" s="18"/>
      <c r="GI127" s="18"/>
      <c r="GJ127" s="18"/>
      <c r="GK127" s="18"/>
      <c r="GL127" s="18"/>
      <c r="GM127" s="18"/>
      <c r="GN127" s="18"/>
      <c r="GO127" s="18"/>
      <c r="GP127" s="18"/>
      <c r="GQ127" s="18"/>
      <c r="GR127" s="18"/>
      <c r="GS127" s="18"/>
      <c r="GT127" s="18"/>
      <c r="GU127" s="18"/>
      <c r="GV127" s="18"/>
      <c r="GW127" s="18"/>
      <c r="GX127" s="18"/>
      <c r="GY127" s="18"/>
      <c r="GZ127" s="18"/>
      <c r="HA127" s="18"/>
      <c r="HB127" s="18"/>
      <c r="HC127" s="18"/>
      <c r="HD127" s="18"/>
      <c r="HE127" s="18"/>
      <c r="HF127" s="18"/>
      <c r="HG127" s="18"/>
      <c r="HH127" s="18"/>
      <c r="HI127" s="18"/>
      <c r="HJ127" s="18"/>
      <c r="HK127" s="18"/>
      <c r="HL127" s="18"/>
      <c r="HM127" s="18"/>
      <c r="HN127" s="18"/>
      <c r="HO127" s="18"/>
      <c r="HP127" s="18"/>
      <c r="HQ127" s="18"/>
      <c r="HR127" s="18"/>
      <c r="HS127" s="18"/>
      <c r="HT127" s="18"/>
      <c r="HU127" s="18"/>
      <c r="HV127" s="18"/>
      <c r="HW127" s="18"/>
      <c r="HX127" s="18"/>
      <c r="HY127" s="18"/>
      <c r="HZ127" s="18"/>
      <c r="IA127" s="18"/>
      <c r="IB127" s="18"/>
      <c r="IC127" s="18"/>
      <c r="ID127" s="18"/>
      <c r="IE127" s="18"/>
      <c r="IF127" s="18"/>
      <c r="IG127" s="18"/>
      <c r="IH127" s="18"/>
      <c r="II127" s="18"/>
      <c r="IJ127" s="18"/>
      <c r="IK127" s="18"/>
      <c r="IL127" s="18"/>
      <c r="IM127" s="18"/>
      <c r="IN127" s="18"/>
    </row>
    <row r="128" spans="1:248" ht="21">
      <c r="A128" s="44" t="s">
        <v>120</v>
      </c>
      <c r="B128" s="20">
        <v>0</v>
      </c>
      <c r="C128" s="20">
        <v>0</v>
      </c>
      <c r="D128" s="20">
        <f t="shared" si="3"/>
        <v>0</v>
      </c>
      <c r="E128" s="24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  <c r="DM128" s="18"/>
      <c r="DN128" s="18"/>
      <c r="DO128" s="18"/>
      <c r="DP128" s="18"/>
      <c r="DQ128" s="18"/>
      <c r="DR128" s="18"/>
      <c r="DS128" s="18"/>
      <c r="DT128" s="18"/>
      <c r="DU128" s="18"/>
      <c r="DV128" s="18"/>
      <c r="DW128" s="18"/>
      <c r="DX128" s="18"/>
      <c r="DY128" s="18"/>
      <c r="DZ128" s="18"/>
      <c r="EA128" s="18"/>
      <c r="EB128" s="18"/>
      <c r="EC128" s="18"/>
      <c r="ED128" s="18"/>
      <c r="EE128" s="18"/>
      <c r="EF128" s="18"/>
      <c r="EG128" s="18"/>
      <c r="EH128" s="18"/>
      <c r="EI128" s="18"/>
      <c r="EJ128" s="18"/>
      <c r="EK128" s="18"/>
      <c r="EL128" s="18"/>
      <c r="EM128" s="18"/>
      <c r="EN128" s="18"/>
      <c r="EO128" s="18"/>
      <c r="EP128" s="18"/>
      <c r="EQ128" s="18"/>
      <c r="ER128" s="18"/>
      <c r="ES128" s="18"/>
      <c r="ET128" s="18"/>
      <c r="EU128" s="18"/>
      <c r="EV128" s="18"/>
      <c r="EW128" s="18"/>
      <c r="EX128" s="18"/>
      <c r="EY128" s="18"/>
      <c r="EZ128" s="18"/>
      <c r="FA128" s="18"/>
      <c r="FB128" s="18"/>
      <c r="FC128" s="18"/>
      <c r="FD128" s="18"/>
      <c r="FE128" s="18"/>
      <c r="FF128" s="18"/>
      <c r="FG128" s="18"/>
      <c r="FH128" s="18"/>
      <c r="FI128" s="18"/>
      <c r="FJ128" s="18"/>
      <c r="FK128" s="18"/>
      <c r="FL128" s="18"/>
      <c r="FM128" s="18"/>
      <c r="FN128" s="18"/>
      <c r="FO128" s="18"/>
      <c r="FP128" s="18"/>
      <c r="FQ128" s="18"/>
      <c r="FR128" s="18"/>
      <c r="FS128" s="18"/>
      <c r="FT128" s="18"/>
      <c r="FU128" s="18"/>
      <c r="FV128" s="18"/>
      <c r="FW128" s="18"/>
      <c r="FX128" s="18"/>
      <c r="FY128" s="18"/>
      <c r="FZ128" s="18"/>
      <c r="GA128" s="18"/>
      <c r="GB128" s="18"/>
      <c r="GC128" s="18"/>
      <c r="GD128" s="18"/>
      <c r="GE128" s="18"/>
      <c r="GF128" s="18"/>
      <c r="GG128" s="18"/>
      <c r="GH128" s="18"/>
      <c r="GI128" s="18"/>
      <c r="GJ128" s="18"/>
      <c r="GK128" s="18"/>
      <c r="GL128" s="18"/>
      <c r="GM128" s="18"/>
      <c r="GN128" s="18"/>
      <c r="GO128" s="18"/>
      <c r="GP128" s="18"/>
      <c r="GQ128" s="18"/>
      <c r="GR128" s="18"/>
      <c r="GS128" s="18"/>
      <c r="GT128" s="18"/>
      <c r="GU128" s="18"/>
      <c r="GV128" s="18"/>
      <c r="GW128" s="18"/>
      <c r="GX128" s="18"/>
      <c r="GY128" s="18"/>
      <c r="GZ128" s="18"/>
      <c r="HA128" s="18"/>
      <c r="HB128" s="18"/>
      <c r="HC128" s="18"/>
      <c r="HD128" s="18"/>
      <c r="HE128" s="18"/>
      <c r="HF128" s="18"/>
      <c r="HG128" s="18"/>
      <c r="HH128" s="18"/>
      <c r="HI128" s="18"/>
      <c r="HJ128" s="18"/>
      <c r="HK128" s="18"/>
      <c r="HL128" s="18"/>
      <c r="HM128" s="18"/>
      <c r="HN128" s="18"/>
      <c r="HO128" s="18"/>
      <c r="HP128" s="18"/>
      <c r="HQ128" s="18"/>
      <c r="HR128" s="18"/>
      <c r="HS128" s="18"/>
      <c r="HT128" s="18"/>
      <c r="HU128" s="18"/>
      <c r="HV128" s="18"/>
      <c r="HW128" s="18"/>
      <c r="HX128" s="18"/>
      <c r="HY128" s="18"/>
      <c r="HZ128" s="18"/>
      <c r="IA128" s="18"/>
      <c r="IB128" s="18"/>
      <c r="IC128" s="18"/>
      <c r="ID128" s="18"/>
      <c r="IE128" s="18"/>
      <c r="IF128" s="18"/>
      <c r="IG128" s="18"/>
      <c r="IH128" s="18"/>
      <c r="II128" s="18"/>
      <c r="IJ128" s="18"/>
      <c r="IK128" s="18"/>
      <c r="IL128" s="18"/>
      <c r="IM128" s="18"/>
      <c r="IN128" s="18"/>
    </row>
    <row r="129" spans="1:248" ht="21">
      <c r="A129" s="41" t="s">
        <v>87</v>
      </c>
      <c r="B129" s="28">
        <f>SUM(B127:B128)</f>
        <v>0</v>
      </c>
      <c r="C129" s="28">
        <f>SUM(C127:C128)</f>
        <v>0</v>
      </c>
      <c r="D129" s="28">
        <f t="shared" si="3"/>
        <v>0</v>
      </c>
      <c r="E129" s="29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  <c r="EA129" s="18"/>
      <c r="EB129" s="18"/>
      <c r="EC129" s="18"/>
      <c r="ED129" s="18"/>
      <c r="EE129" s="18"/>
      <c r="EF129" s="18"/>
      <c r="EG129" s="18"/>
      <c r="EH129" s="18"/>
      <c r="EI129" s="18"/>
      <c r="EJ129" s="18"/>
      <c r="EK129" s="18"/>
      <c r="EL129" s="18"/>
      <c r="EM129" s="18"/>
      <c r="EN129" s="18"/>
      <c r="EO129" s="18"/>
      <c r="EP129" s="18"/>
      <c r="EQ129" s="18"/>
      <c r="ER129" s="18"/>
      <c r="ES129" s="18"/>
      <c r="ET129" s="18"/>
      <c r="EU129" s="18"/>
      <c r="EV129" s="18"/>
      <c r="EW129" s="18"/>
      <c r="EX129" s="18"/>
      <c r="EY129" s="18"/>
      <c r="EZ129" s="18"/>
      <c r="FA129" s="18"/>
      <c r="FB129" s="18"/>
      <c r="FC129" s="18"/>
      <c r="FD129" s="18"/>
      <c r="FE129" s="18"/>
      <c r="FF129" s="18"/>
      <c r="FG129" s="18"/>
      <c r="FH129" s="18"/>
      <c r="FI129" s="18"/>
      <c r="FJ129" s="18"/>
      <c r="FK129" s="18"/>
      <c r="FL129" s="18"/>
      <c r="FM129" s="18"/>
      <c r="FN129" s="18"/>
      <c r="FO129" s="18"/>
      <c r="FP129" s="18"/>
      <c r="FQ129" s="18"/>
      <c r="FR129" s="18"/>
      <c r="FS129" s="18"/>
      <c r="FT129" s="18"/>
      <c r="FU129" s="18"/>
      <c r="FV129" s="18"/>
      <c r="FW129" s="18"/>
      <c r="FX129" s="18"/>
      <c r="FY129" s="18"/>
      <c r="FZ129" s="18"/>
      <c r="GA129" s="18"/>
      <c r="GB129" s="18"/>
      <c r="GC129" s="18"/>
      <c r="GD129" s="18"/>
      <c r="GE129" s="18"/>
      <c r="GF129" s="18"/>
      <c r="GG129" s="18"/>
      <c r="GH129" s="18"/>
      <c r="GI129" s="18"/>
      <c r="GJ129" s="18"/>
      <c r="GK129" s="18"/>
      <c r="GL129" s="18"/>
      <c r="GM129" s="18"/>
      <c r="GN129" s="18"/>
      <c r="GO129" s="18"/>
      <c r="GP129" s="18"/>
      <c r="GQ129" s="18"/>
      <c r="GR129" s="18"/>
      <c r="GS129" s="18"/>
      <c r="GT129" s="18"/>
      <c r="GU129" s="18"/>
      <c r="GV129" s="18"/>
      <c r="GW129" s="18"/>
      <c r="GX129" s="18"/>
      <c r="GY129" s="18"/>
      <c r="GZ129" s="18"/>
      <c r="HA129" s="18"/>
      <c r="HB129" s="18"/>
      <c r="HC129" s="18"/>
      <c r="HD129" s="18"/>
      <c r="HE129" s="18"/>
      <c r="HF129" s="18"/>
      <c r="HG129" s="18"/>
      <c r="HH129" s="18"/>
      <c r="HI129" s="18"/>
      <c r="HJ129" s="18"/>
      <c r="HK129" s="18"/>
      <c r="HL129" s="18"/>
      <c r="HM129" s="18"/>
      <c r="HN129" s="18"/>
      <c r="HO129" s="18"/>
      <c r="HP129" s="18"/>
      <c r="HQ129" s="18"/>
      <c r="HR129" s="18"/>
      <c r="HS129" s="18"/>
      <c r="HT129" s="18"/>
      <c r="HU129" s="18"/>
      <c r="HV129" s="18"/>
      <c r="HW129" s="18"/>
      <c r="HX129" s="18"/>
      <c r="HY129" s="18"/>
      <c r="HZ129" s="18"/>
      <c r="IA129" s="18"/>
      <c r="IB129" s="18"/>
      <c r="IC129" s="18"/>
      <c r="ID129" s="18"/>
      <c r="IE129" s="18"/>
      <c r="IF129" s="18"/>
      <c r="IG129" s="18"/>
      <c r="IH129" s="18"/>
      <c r="II129" s="18"/>
      <c r="IJ129" s="18"/>
      <c r="IK129" s="18"/>
      <c r="IL129" s="18"/>
      <c r="IM129" s="18"/>
      <c r="IN129" s="18"/>
    </row>
    <row r="130" spans="1:248" ht="21">
      <c r="A130" s="32"/>
      <c r="B130" s="20"/>
      <c r="C130" s="20"/>
      <c r="D130" s="20">
        <f t="shared" si="3"/>
        <v>0</v>
      </c>
      <c r="E130" s="24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8"/>
      <c r="DT130" s="18"/>
      <c r="DU130" s="18"/>
      <c r="DV130" s="18"/>
      <c r="DW130" s="18"/>
      <c r="DX130" s="18"/>
      <c r="DY130" s="18"/>
      <c r="DZ130" s="18"/>
      <c r="EA130" s="18"/>
      <c r="EB130" s="18"/>
      <c r="EC130" s="18"/>
      <c r="ED130" s="18"/>
      <c r="EE130" s="18"/>
      <c r="EF130" s="18"/>
      <c r="EG130" s="18"/>
      <c r="EH130" s="18"/>
      <c r="EI130" s="18"/>
      <c r="EJ130" s="18"/>
      <c r="EK130" s="18"/>
      <c r="EL130" s="18"/>
      <c r="EM130" s="18"/>
      <c r="EN130" s="18"/>
      <c r="EO130" s="18"/>
      <c r="EP130" s="18"/>
      <c r="EQ130" s="18"/>
      <c r="ER130" s="18"/>
      <c r="ES130" s="18"/>
      <c r="ET130" s="18"/>
      <c r="EU130" s="18"/>
      <c r="EV130" s="18"/>
      <c r="EW130" s="18"/>
      <c r="EX130" s="18"/>
      <c r="EY130" s="18"/>
      <c r="EZ130" s="18"/>
      <c r="FA130" s="18"/>
      <c r="FB130" s="18"/>
      <c r="FC130" s="18"/>
      <c r="FD130" s="18"/>
      <c r="FE130" s="18"/>
      <c r="FF130" s="18"/>
      <c r="FG130" s="18"/>
      <c r="FH130" s="18"/>
      <c r="FI130" s="18"/>
      <c r="FJ130" s="18"/>
      <c r="FK130" s="18"/>
      <c r="FL130" s="18"/>
      <c r="FM130" s="18"/>
      <c r="FN130" s="18"/>
      <c r="FO130" s="18"/>
      <c r="FP130" s="18"/>
      <c r="FQ130" s="18"/>
      <c r="FR130" s="18"/>
      <c r="FS130" s="18"/>
      <c r="FT130" s="18"/>
      <c r="FU130" s="18"/>
      <c r="FV130" s="18"/>
      <c r="FW130" s="18"/>
      <c r="FX130" s="18"/>
      <c r="FY130" s="18"/>
      <c r="FZ130" s="18"/>
      <c r="GA130" s="18"/>
      <c r="GB130" s="18"/>
      <c r="GC130" s="18"/>
      <c r="GD130" s="18"/>
      <c r="GE130" s="18"/>
      <c r="GF130" s="18"/>
      <c r="GG130" s="18"/>
      <c r="GH130" s="18"/>
      <c r="GI130" s="18"/>
      <c r="GJ130" s="18"/>
      <c r="GK130" s="18"/>
      <c r="GL130" s="18"/>
      <c r="GM130" s="18"/>
      <c r="GN130" s="18"/>
      <c r="GO130" s="18"/>
      <c r="GP130" s="18"/>
      <c r="GQ130" s="18"/>
      <c r="GR130" s="18"/>
      <c r="GS130" s="18"/>
      <c r="GT130" s="18"/>
      <c r="GU130" s="18"/>
      <c r="GV130" s="18"/>
      <c r="GW130" s="18"/>
      <c r="GX130" s="18"/>
      <c r="GY130" s="18"/>
      <c r="GZ130" s="18"/>
      <c r="HA130" s="18"/>
      <c r="HB130" s="18"/>
      <c r="HC130" s="18"/>
      <c r="HD130" s="18"/>
      <c r="HE130" s="18"/>
      <c r="HF130" s="18"/>
      <c r="HG130" s="18"/>
      <c r="HH130" s="18"/>
      <c r="HI130" s="18"/>
      <c r="HJ130" s="18"/>
      <c r="HK130" s="18"/>
      <c r="HL130" s="18"/>
      <c r="HM130" s="18"/>
      <c r="HN130" s="18"/>
      <c r="HO130" s="18"/>
      <c r="HP130" s="18"/>
      <c r="HQ130" s="18"/>
      <c r="HR130" s="18"/>
      <c r="HS130" s="18"/>
      <c r="HT130" s="18"/>
      <c r="HU130" s="18"/>
      <c r="HV130" s="18"/>
      <c r="HW130" s="18"/>
      <c r="HX130" s="18"/>
      <c r="HY130" s="18"/>
      <c r="HZ130" s="18"/>
      <c r="IA130" s="18"/>
      <c r="IB130" s="18"/>
      <c r="IC130" s="18"/>
      <c r="ID130" s="18"/>
      <c r="IE130" s="18"/>
      <c r="IF130" s="18"/>
      <c r="IG130" s="18"/>
      <c r="IH130" s="18"/>
      <c r="II130" s="18"/>
      <c r="IJ130" s="18"/>
      <c r="IK130" s="18"/>
      <c r="IL130" s="18"/>
      <c r="IM130" s="18"/>
      <c r="IN130" s="18"/>
    </row>
    <row r="131" spans="1:248" ht="15.75" customHeight="1">
      <c r="A131" s="45" t="s">
        <v>121</v>
      </c>
      <c r="B131" s="20">
        <v>0</v>
      </c>
      <c r="C131" s="20"/>
      <c r="D131" s="20">
        <f t="shared" si="3"/>
        <v>0</v>
      </c>
      <c r="E131" s="24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  <c r="FF131" s="18"/>
      <c r="FG131" s="18"/>
      <c r="FH131" s="18"/>
      <c r="FI131" s="18"/>
      <c r="FJ131" s="18"/>
      <c r="FK131" s="18"/>
      <c r="FL131" s="18"/>
      <c r="FM131" s="18"/>
      <c r="FN131" s="18"/>
      <c r="FO131" s="18"/>
      <c r="FP131" s="18"/>
      <c r="FQ131" s="18"/>
      <c r="FR131" s="18"/>
      <c r="FS131" s="18"/>
      <c r="FT131" s="18"/>
      <c r="FU131" s="18"/>
      <c r="FV131" s="18"/>
      <c r="FW131" s="18"/>
      <c r="FX131" s="18"/>
      <c r="FY131" s="18"/>
      <c r="FZ131" s="18"/>
      <c r="GA131" s="18"/>
      <c r="GB131" s="18"/>
      <c r="GC131" s="18"/>
      <c r="GD131" s="18"/>
      <c r="GE131" s="18"/>
      <c r="GF131" s="18"/>
      <c r="GG131" s="18"/>
      <c r="GH131" s="18"/>
      <c r="GI131" s="18"/>
      <c r="GJ131" s="18"/>
      <c r="GK131" s="18"/>
      <c r="GL131" s="18"/>
      <c r="GM131" s="18"/>
      <c r="GN131" s="18"/>
      <c r="GO131" s="18"/>
      <c r="GP131" s="18"/>
      <c r="GQ131" s="18"/>
      <c r="GR131" s="18"/>
      <c r="GS131" s="18"/>
      <c r="GT131" s="18"/>
      <c r="GU131" s="18"/>
      <c r="GV131" s="18"/>
      <c r="GW131" s="18"/>
      <c r="GX131" s="18"/>
      <c r="GY131" s="18"/>
      <c r="GZ131" s="18"/>
      <c r="HA131" s="18"/>
      <c r="HB131" s="18"/>
      <c r="HC131" s="18"/>
      <c r="HD131" s="18"/>
      <c r="HE131" s="18"/>
      <c r="HF131" s="18"/>
      <c r="HG131" s="18"/>
      <c r="HH131" s="18"/>
      <c r="HI131" s="18"/>
      <c r="HJ131" s="18"/>
      <c r="HK131" s="18"/>
      <c r="HL131" s="18"/>
      <c r="HM131" s="18"/>
      <c r="HN131" s="18"/>
      <c r="HO131" s="18"/>
      <c r="HP131" s="18"/>
      <c r="HQ131" s="18"/>
      <c r="HR131" s="18"/>
      <c r="HS131" s="18"/>
      <c r="HT131" s="18"/>
      <c r="HU131" s="18"/>
      <c r="HV131" s="18"/>
      <c r="HW131" s="18"/>
      <c r="HX131" s="18"/>
      <c r="HY131" s="18"/>
      <c r="HZ131" s="18"/>
      <c r="IA131" s="18"/>
      <c r="IB131" s="18"/>
      <c r="IC131" s="18"/>
      <c r="ID131" s="18"/>
      <c r="IE131" s="18"/>
      <c r="IF131" s="18"/>
      <c r="IG131" s="18"/>
      <c r="IH131" s="18"/>
      <c r="II131" s="18"/>
      <c r="IJ131" s="18"/>
      <c r="IK131" s="18"/>
      <c r="IL131" s="18"/>
      <c r="IM131" s="18"/>
      <c r="IN131" s="18"/>
    </row>
    <row r="132" spans="1:248" ht="21">
      <c r="A132" s="44" t="s">
        <v>122</v>
      </c>
      <c r="B132" s="20">
        <v>20314424.63</v>
      </c>
      <c r="C132" s="20">
        <v>22066788.52</v>
      </c>
      <c r="D132" s="20">
        <f aca="true" t="shared" si="4" ref="D132:D163">+B132-C132</f>
        <v>-1752363.8900000006</v>
      </c>
      <c r="E132" s="24">
        <f>+(B132-C132)/C132</f>
        <v>-0.07941182235973142</v>
      </c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  <c r="DM132" s="18"/>
      <c r="DN132" s="18"/>
      <c r="DO132" s="18"/>
      <c r="DP132" s="18"/>
      <c r="DQ132" s="18"/>
      <c r="DR132" s="18"/>
      <c r="DS132" s="18"/>
      <c r="DT132" s="18"/>
      <c r="DU132" s="18"/>
      <c r="DV132" s="18"/>
      <c r="DW132" s="18"/>
      <c r="DX132" s="18"/>
      <c r="DY132" s="18"/>
      <c r="DZ132" s="18"/>
      <c r="EA132" s="18"/>
      <c r="EB132" s="18"/>
      <c r="EC132" s="18"/>
      <c r="ED132" s="18"/>
      <c r="EE132" s="18"/>
      <c r="EF132" s="18"/>
      <c r="EG132" s="18"/>
      <c r="EH132" s="18"/>
      <c r="EI132" s="18"/>
      <c r="EJ132" s="18"/>
      <c r="EK132" s="18"/>
      <c r="EL132" s="18"/>
      <c r="EM132" s="18"/>
      <c r="EN132" s="18"/>
      <c r="EO132" s="18"/>
      <c r="EP132" s="18"/>
      <c r="EQ132" s="18"/>
      <c r="ER132" s="18"/>
      <c r="ES132" s="18"/>
      <c r="ET132" s="18"/>
      <c r="EU132" s="18"/>
      <c r="EV132" s="18"/>
      <c r="EW132" s="18"/>
      <c r="EX132" s="18"/>
      <c r="EY132" s="18"/>
      <c r="EZ132" s="18"/>
      <c r="FA132" s="18"/>
      <c r="FB132" s="18"/>
      <c r="FC132" s="18"/>
      <c r="FD132" s="18"/>
      <c r="FE132" s="18"/>
      <c r="FF132" s="18"/>
      <c r="FG132" s="18"/>
      <c r="FH132" s="18"/>
      <c r="FI132" s="18"/>
      <c r="FJ132" s="18"/>
      <c r="FK132" s="18"/>
      <c r="FL132" s="18"/>
      <c r="FM132" s="18"/>
      <c r="FN132" s="18"/>
      <c r="FO132" s="18"/>
      <c r="FP132" s="18"/>
      <c r="FQ132" s="18"/>
      <c r="FR132" s="18"/>
      <c r="FS132" s="18"/>
      <c r="FT132" s="18"/>
      <c r="FU132" s="18"/>
      <c r="FV132" s="18"/>
      <c r="FW132" s="18"/>
      <c r="FX132" s="18"/>
      <c r="FY132" s="18"/>
      <c r="FZ132" s="18"/>
      <c r="GA132" s="18"/>
      <c r="GB132" s="18"/>
      <c r="GC132" s="18"/>
      <c r="GD132" s="18"/>
      <c r="GE132" s="18"/>
      <c r="GF132" s="18"/>
      <c r="GG132" s="18"/>
      <c r="GH132" s="18"/>
      <c r="GI132" s="18"/>
      <c r="GJ132" s="18"/>
      <c r="GK132" s="18"/>
      <c r="GL132" s="18"/>
      <c r="GM132" s="18"/>
      <c r="GN132" s="18"/>
      <c r="GO132" s="18"/>
      <c r="GP132" s="18"/>
      <c r="GQ132" s="18"/>
      <c r="GR132" s="18"/>
      <c r="GS132" s="18"/>
      <c r="GT132" s="18"/>
      <c r="GU132" s="18"/>
      <c r="GV132" s="18"/>
      <c r="GW132" s="18"/>
      <c r="GX132" s="18"/>
      <c r="GY132" s="18"/>
      <c r="GZ132" s="18"/>
      <c r="HA132" s="18"/>
      <c r="HB132" s="18"/>
      <c r="HC132" s="18"/>
      <c r="HD132" s="18"/>
      <c r="HE132" s="18"/>
      <c r="HF132" s="18"/>
      <c r="HG132" s="18"/>
      <c r="HH132" s="18"/>
      <c r="HI132" s="18"/>
      <c r="HJ132" s="18"/>
      <c r="HK132" s="18"/>
      <c r="HL132" s="18"/>
      <c r="HM132" s="18"/>
      <c r="HN132" s="18"/>
      <c r="HO132" s="18"/>
      <c r="HP132" s="18"/>
      <c r="HQ132" s="18"/>
      <c r="HR132" s="18"/>
      <c r="HS132" s="18"/>
      <c r="HT132" s="18"/>
      <c r="HU132" s="18"/>
      <c r="HV132" s="18"/>
      <c r="HW132" s="18"/>
      <c r="HX132" s="18"/>
      <c r="HY132" s="18"/>
      <c r="HZ132" s="18"/>
      <c r="IA132" s="18"/>
      <c r="IB132" s="18"/>
      <c r="IC132" s="18"/>
      <c r="ID132" s="18"/>
      <c r="IE132" s="18"/>
      <c r="IF132" s="18"/>
      <c r="IG132" s="18"/>
      <c r="IH132" s="18"/>
      <c r="II132" s="18"/>
      <c r="IJ132" s="18"/>
      <c r="IK132" s="18"/>
      <c r="IL132" s="18"/>
      <c r="IM132" s="18"/>
      <c r="IN132" s="18"/>
    </row>
    <row r="133" spans="1:248" ht="21">
      <c r="A133" s="43" t="s">
        <v>123</v>
      </c>
      <c r="B133" s="20">
        <v>0</v>
      </c>
      <c r="C133" s="20">
        <v>0</v>
      </c>
      <c r="D133" s="20">
        <f t="shared" si="4"/>
        <v>0</v>
      </c>
      <c r="E133" s="24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  <c r="DD133" s="18"/>
      <c r="DE133" s="18"/>
      <c r="DF133" s="18"/>
      <c r="DG133" s="18"/>
      <c r="DH133" s="18"/>
      <c r="DI133" s="18"/>
      <c r="DJ133" s="18"/>
      <c r="DK133" s="18"/>
      <c r="DL133" s="18"/>
      <c r="DM133" s="18"/>
      <c r="DN133" s="18"/>
      <c r="DO133" s="18"/>
      <c r="DP133" s="18"/>
      <c r="DQ133" s="18"/>
      <c r="DR133" s="18"/>
      <c r="DS133" s="18"/>
      <c r="DT133" s="18"/>
      <c r="DU133" s="18"/>
      <c r="DV133" s="18"/>
      <c r="DW133" s="18"/>
      <c r="DX133" s="18"/>
      <c r="DY133" s="18"/>
      <c r="DZ133" s="18"/>
      <c r="EA133" s="18"/>
      <c r="EB133" s="18"/>
      <c r="EC133" s="18"/>
      <c r="ED133" s="18"/>
      <c r="EE133" s="18"/>
      <c r="EF133" s="18"/>
      <c r="EG133" s="18"/>
      <c r="EH133" s="18"/>
      <c r="EI133" s="18"/>
      <c r="EJ133" s="18"/>
      <c r="EK133" s="18"/>
      <c r="EL133" s="18"/>
      <c r="EM133" s="18"/>
      <c r="EN133" s="18"/>
      <c r="EO133" s="18"/>
      <c r="EP133" s="18"/>
      <c r="EQ133" s="18"/>
      <c r="ER133" s="18"/>
      <c r="ES133" s="18"/>
      <c r="ET133" s="18"/>
      <c r="EU133" s="18"/>
      <c r="EV133" s="18"/>
      <c r="EW133" s="18"/>
      <c r="EX133" s="18"/>
      <c r="EY133" s="18"/>
      <c r="EZ133" s="18"/>
      <c r="FA133" s="18"/>
      <c r="FB133" s="18"/>
      <c r="FC133" s="18"/>
      <c r="FD133" s="18"/>
      <c r="FE133" s="18"/>
      <c r="FF133" s="18"/>
      <c r="FG133" s="18"/>
      <c r="FH133" s="18"/>
      <c r="FI133" s="18"/>
      <c r="FJ133" s="18"/>
      <c r="FK133" s="18"/>
      <c r="FL133" s="18"/>
      <c r="FM133" s="18"/>
      <c r="FN133" s="18"/>
      <c r="FO133" s="18"/>
      <c r="FP133" s="18"/>
      <c r="FQ133" s="18"/>
      <c r="FR133" s="18"/>
      <c r="FS133" s="18"/>
      <c r="FT133" s="18"/>
      <c r="FU133" s="18"/>
      <c r="FV133" s="18"/>
      <c r="FW133" s="18"/>
      <c r="FX133" s="18"/>
      <c r="FY133" s="18"/>
      <c r="FZ133" s="18"/>
      <c r="GA133" s="18"/>
      <c r="GB133" s="18"/>
      <c r="GC133" s="18"/>
      <c r="GD133" s="18"/>
      <c r="GE133" s="18"/>
      <c r="GF133" s="18"/>
      <c r="GG133" s="18"/>
      <c r="GH133" s="18"/>
      <c r="GI133" s="18"/>
      <c r="GJ133" s="18"/>
      <c r="GK133" s="18"/>
      <c r="GL133" s="18"/>
      <c r="GM133" s="18"/>
      <c r="GN133" s="18"/>
      <c r="GO133" s="18"/>
      <c r="GP133" s="18"/>
      <c r="GQ133" s="18"/>
      <c r="GR133" s="18"/>
      <c r="GS133" s="18"/>
      <c r="GT133" s="18"/>
      <c r="GU133" s="18"/>
      <c r="GV133" s="18"/>
      <c r="GW133" s="18"/>
      <c r="GX133" s="18"/>
      <c r="GY133" s="18"/>
      <c r="GZ133" s="18"/>
      <c r="HA133" s="18"/>
      <c r="HB133" s="18"/>
      <c r="HC133" s="18"/>
      <c r="HD133" s="18"/>
      <c r="HE133" s="18"/>
      <c r="HF133" s="18"/>
      <c r="HG133" s="18"/>
      <c r="HH133" s="18"/>
      <c r="HI133" s="18"/>
      <c r="HJ133" s="18"/>
      <c r="HK133" s="18"/>
      <c r="HL133" s="18"/>
      <c r="HM133" s="18"/>
      <c r="HN133" s="18"/>
      <c r="HO133" s="18"/>
      <c r="HP133" s="18"/>
      <c r="HQ133" s="18"/>
      <c r="HR133" s="18"/>
      <c r="HS133" s="18"/>
      <c r="HT133" s="18"/>
      <c r="HU133" s="18"/>
      <c r="HV133" s="18"/>
      <c r="HW133" s="18"/>
      <c r="HX133" s="18"/>
      <c r="HY133" s="18"/>
      <c r="HZ133" s="18"/>
      <c r="IA133" s="18"/>
      <c r="IB133" s="18"/>
      <c r="IC133" s="18"/>
      <c r="ID133" s="18"/>
      <c r="IE133" s="18"/>
      <c r="IF133" s="18"/>
      <c r="IG133" s="18"/>
      <c r="IH133" s="18"/>
      <c r="II133" s="18"/>
      <c r="IJ133" s="18"/>
      <c r="IK133" s="18"/>
      <c r="IL133" s="18"/>
      <c r="IM133" s="18"/>
      <c r="IN133" s="18"/>
    </row>
    <row r="134" spans="1:248" ht="21">
      <c r="A134" s="43" t="s">
        <v>124</v>
      </c>
      <c r="B134" s="20">
        <v>173968.82</v>
      </c>
      <c r="C134" s="20">
        <v>170798.56</v>
      </c>
      <c r="D134" s="20">
        <f t="shared" si="4"/>
        <v>3170.2600000000093</v>
      </c>
      <c r="E134" s="24">
        <f>+(B134-C134)/C134</f>
        <v>0.018561397707334355</v>
      </c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  <c r="DE134" s="18"/>
      <c r="DF134" s="18"/>
      <c r="DG134" s="18"/>
      <c r="DH134" s="18"/>
      <c r="DI134" s="18"/>
      <c r="DJ134" s="18"/>
      <c r="DK134" s="18"/>
      <c r="DL134" s="18"/>
      <c r="DM134" s="18"/>
      <c r="DN134" s="18"/>
      <c r="DO134" s="18"/>
      <c r="DP134" s="18"/>
      <c r="DQ134" s="18"/>
      <c r="DR134" s="18"/>
      <c r="DS134" s="18"/>
      <c r="DT134" s="18"/>
      <c r="DU134" s="18"/>
      <c r="DV134" s="18"/>
      <c r="DW134" s="18"/>
      <c r="DX134" s="18"/>
      <c r="DY134" s="18"/>
      <c r="DZ134" s="18"/>
      <c r="EA134" s="18"/>
      <c r="EB134" s="18"/>
      <c r="EC134" s="18"/>
      <c r="ED134" s="18"/>
      <c r="EE134" s="18"/>
      <c r="EF134" s="18"/>
      <c r="EG134" s="18"/>
      <c r="EH134" s="18"/>
      <c r="EI134" s="18"/>
      <c r="EJ134" s="18"/>
      <c r="EK134" s="18"/>
      <c r="EL134" s="18"/>
      <c r="EM134" s="18"/>
      <c r="EN134" s="18"/>
      <c r="EO134" s="18"/>
      <c r="EP134" s="18"/>
      <c r="EQ134" s="18"/>
      <c r="ER134" s="18"/>
      <c r="ES134" s="18"/>
      <c r="ET134" s="18"/>
      <c r="EU134" s="18"/>
      <c r="EV134" s="18"/>
      <c r="EW134" s="18"/>
      <c r="EX134" s="18"/>
      <c r="EY134" s="18"/>
      <c r="EZ134" s="18"/>
      <c r="FA134" s="18"/>
      <c r="FB134" s="18"/>
      <c r="FC134" s="18"/>
      <c r="FD134" s="18"/>
      <c r="FE134" s="18"/>
      <c r="FF134" s="18"/>
      <c r="FG134" s="18"/>
      <c r="FH134" s="18"/>
      <c r="FI134" s="18"/>
      <c r="FJ134" s="18"/>
      <c r="FK134" s="18"/>
      <c r="FL134" s="18"/>
      <c r="FM134" s="18"/>
      <c r="FN134" s="18"/>
      <c r="FO134" s="18"/>
      <c r="FP134" s="18"/>
      <c r="FQ134" s="18"/>
      <c r="FR134" s="18"/>
      <c r="FS134" s="18"/>
      <c r="FT134" s="18"/>
      <c r="FU134" s="18"/>
      <c r="FV134" s="18"/>
      <c r="FW134" s="18"/>
      <c r="FX134" s="18"/>
      <c r="FY134" s="18"/>
      <c r="FZ134" s="18"/>
      <c r="GA134" s="18"/>
      <c r="GB134" s="18"/>
      <c r="GC134" s="18"/>
      <c r="GD134" s="18"/>
      <c r="GE134" s="18"/>
      <c r="GF134" s="18"/>
      <c r="GG134" s="18"/>
      <c r="GH134" s="18"/>
      <c r="GI134" s="18"/>
      <c r="GJ134" s="18"/>
      <c r="GK134" s="18"/>
      <c r="GL134" s="18"/>
      <c r="GM134" s="18"/>
      <c r="GN134" s="18"/>
      <c r="GO134" s="18"/>
      <c r="GP134" s="18"/>
      <c r="GQ134" s="18"/>
      <c r="GR134" s="18"/>
      <c r="GS134" s="18"/>
      <c r="GT134" s="18"/>
      <c r="GU134" s="18"/>
      <c r="GV134" s="18"/>
      <c r="GW134" s="18"/>
      <c r="GX134" s="18"/>
      <c r="GY134" s="18"/>
      <c r="GZ134" s="18"/>
      <c r="HA134" s="18"/>
      <c r="HB134" s="18"/>
      <c r="HC134" s="18"/>
      <c r="HD134" s="18"/>
      <c r="HE134" s="18"/>
      <c r="HF134" s="18"/>
      <c r="HG134" s="18"/>
      <c r="HH134" s="18"/>
      <c r="HI134" s="18"/>
      <c r="HJ134" s="18"/>
      <c r="HK134" s="18"/>
      <c r="HL134" s="18"/>
      <c r="HM134" s="18"/>
      <c r="HN134" s="18"/>
      <c r="HO134" s="18"/>
      <c r="HP134" s="18"/>
      <c r="HQ134" s="18"/>
      <c r="HR134" s="18"/>
      <c r="HS134" s="18"/>
      <c r="HT134" s="18"/>
      <c r="HU134" s="18"/>
      <c r="HV134" s="18"/>
      <c r="HW134" s="18"/>
      <c r="HX134" s="18"/>
      <c r="HY134" s="18"/>
      <c r="HZ134" s="18"/>
      <c r="IA134" s="18"/>
      <c r="IB134" s="18"/>
      <c r="IC134" s="18"/>
      <c r="ID134" s="18"/>
      <c r="IE134" s="18"/>
      <c r="IF134" s="18"/>
      <c r="IG134" s="18"/>
      <c r="IH134" s="18"/>
      <c r="II134" s="18"/>
      <c r="IJ134" s="18"/>
      <c r="IK134" s="18"/>
      <c r="IL134" s="18"/>
      <c r="IM134" s="18"/>
      <c r="IN134" s="18"/>
    </row>
    <row r="135" spans="1:248" ht="21">
      <c r="A135" s="44" t="s">
        <v>125</v>
      </c>
      <c r="B135" s="20">
        <v>0</v>
      </c>
      <c r="C135" s="20">
        <v>0</v>
      </c>
      <c r="D135" s="20">
        <f t="shared" si="4"/>
        <v>0</v>
      </c>
      <c r="E135" s="24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18"/>
      <c r="DQ135" s="18"/>
      <c r="DR135" s="18"/>
      <c r="DS135" s="18"/>
      <c r="DT135" s="18"/>
      <c r="DU135" s="18"/>
      <c r="DV135" s="18"/>
      <c r="DW135" s="18"/>
      <c r="DX135" s="18"/>
      <c r="DY135" s="18"/>
      <c r="DZ135" s="18"/>
      <c r="EA135" s="18"/>
      <c r="EB135" s="18"/>
      <c r="EC135" s="18"/>
      <c r="ED135" s="18"/>
      <c r="EE135" s="18"/>
      <c r="EF135" s="18"/>
      <c r="EG135" s="18"/>
      <c r="EH135" s="18"/>
      <c r="EI135" s="18"/>
      <c r="EJ135" s="18"/>
      <c r="EK135" s="18"/>
      <c r="EL135" s="18"/>
      <c r="EM135" s="18"/>
      <c r="EN135" s="18"/>
      <c r="EO135" s="18"/>
      <c r="EP135" s="18"/>
      <c r="EQ135" s="18"/>
      <c r="ER135" s="18"/>
      <c r="ES135" s="18"/>
      <c r="ET135" s="18"/>
      <c r="EU135" s="18"/>
      <c r="EV135" s="18"/>
      <c r="EW135" s="18"/>
      <c r="EX135" s="18"/>
      <c r="EY135" s="18"/>
      <c r="EZ135" s="18"/>
      <c r="FA135" s="18"/>
      <c r="FB135" s="18"/>
      <c r="FC135" s="18"/>
      <c r="FD135" s="18"/>
      <c r="FE135" s="18"/>
      <c r="FF135" s="18"/>
      <c r="FG135" s="18"/>
      <c r="FH135" s="18"/>
      <c r="FI135" s="18"/>
      <c r="FJ135" s="18"/>
      <c r="FK135" s="18"/>
      <c r="FL135" s="18"/>
      <c r="FM135" s="18"/>
      <c r="FN135" s="18"/>
      <c r="FO135" s="18"/>
      <c r="FP135" s="18"/>
      <c r="FQ135" s="18"/>
      <c r="FR135" s="18"/>
      <c r="FS135" s="18"/>
      <c r="FT135" s="18"/>
      <c r="FU135" s="18"/>
      <c r="FV135" s="18"/>
      <c r="FW135" s="18"/>
      <c r="FX135" s="18"/>
      <c r="FY135" s="18"/>
      <c r="FZ135" s="18"/>
      <c r="GA135" s="18"/>
      <c r="GB135" s="18"/>
      <c r="GC135" s="18"/>
      <c r="GD135" s="18"/>
      <c r="GE135" s="18"/>
      <c r="GF135" s="18"/>
      <c r="GG135" s="18"/>
      <c r="GH135" s="18"/>
      <c r="GI135" s="18"/>
      <c r="GJ135" s="18"/>
      <c r="GK135" s="18"/>
      <c r="GL135" s="18"/>
      <c r="GM135" s="18"/>
      <c r="GN135" s="18"/>
      <c r="GO135" s="18"/>
      <c r="GP135" s="18"/>
      <c r="GQ135" s="18"/>
      <c r="GR135" s="18"/>
      <c r="GS135" s="18"/>
      <c r="GT135" s="18"/>
      <c r="GU135" s="18"/>
      <c r="GV135" s="18"/>
      <c r="GW135" s="18"/>
      <c r="GX135" s="18"/>
      <c r="GY135" s="18"/>
      <c r="GZ135" s="18"/>
      <c r="HA135" s="18"/>
      <c r="HB135" s="18"/>
      <c r="HC135" s="18"/>
      <c r="HD135" s="18"/>
      <c r="HE135" s="18"/>
      <c r="HF135" s="18"/>
      <c r="HG135" s="18"/>
      <c r="HH135" s="18"/>
      <c r="HI135" s="18"/>
      <c r="HJ135" s="18"/>
      <c r="HK135" s="18"/>
      <c r="HL135" s="18"/>
      <c r="HM135" s="18"/>
      <c r="HN135" s="18"/>
      <c r="HO135" s="18"/>
      <c r="HP135" s="18"/>
      <c r="HQ135" s="18"/>
      <c r="HR135" s="18"/>
      <c r="HS135" s="18"/>
      <c r="HT135" s="18"/>
      <c r="HU135" s="18"/>
      <c r="HV135" s="18"/>
      <c r="HW135" s="18"/>
      <c r="HX135" s="18"/>
      <c r="HY135" s="18"/>
      <c r="HZ135" s="18"/>
      <c r="IA135" s="18"/>
      <c r="IB135" s="18"/>
      <c r="IC135" s="18"/>
      <c r="ID135" s="18"/>
      <c r="IE135" s="18"/>
      <c r="IF135" s="18"/>
      <c r="IG135" s="18"/>
      <c r="IH135" s="18"/>
      <c r="II135" s="18"/>
      <c r="IJ135" s="18"/>
      <c r="IK135" s="18"/>
      <c r="IL135" s="18"/>
      <c r="IM135" s="18"/>
      <c r="IN135" s="18"/>
    </row>
    <row r="136" spans="1:248" ht="21">
      <c r="A136" s="43" t="s">
        <v>126</v>
      </c>
      <c r="B136" s="20">
        <v>13427138.430000002</v>
      </c>
      <c r="C136" s="20">
        <v>16254954.96</v>
      </c>
      <c r="D136" s="20">
        <f t="shared" si="4"/>
        <v>-2827816.5299999993</v>
      </c>
      <c r="E136" s="24">
        <f>+(B136-C136)/C136</f>
        <v>-0.17396643281747975</v>
      </c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18"/>
      <c r="DD136" s="18"/>
      <c r="DE136" s="18"/>
      <c r="DF136" s="18"/>
      <c r="DG136" s="18"/>
      <c r="DH136" s="18"/>
      <c r="DI136" s="18"/>
      <c r="DJ136" s="18"/>
      <c r="DK136" s="18"/>
      <c r="DL136" s="18"/>
      <c r="DM136" s="18"/>
      <c r="DN136" s="18"/>
      <c r="DO136" s="18"/>
      <c r="DP136" s="18"/>
      <c r="DQ136" s="18"/>
      <c r="DR136" s="18"/>
      <c r="DS136" s="18"/>
      <c r="DT136" s="18"/>
      <c r="DU136" s="18"/>
      <c r="DV136" s="18"/>
      <c r="DW136" s="18"/>
      <c r="DX136" s="18"/>
      <c r="DY136" s="18"/>
      <c r="DZ136" s="18"/>
      <c r="EA136" s="18"/>
      <c r="EB136" s="18"/>
      <c r="EC136" s="18"/>
      <c r="ED136" s="18"/>
      <c r="EE136" s="18"/>
      <c r="EF136" s="18"/>
      <c r="EG136" s="18"/>
      <c r="EH136" s="18"/>
      <c r="EI136" s="18"/>
      <c r="EJ136" s="18"/>
      <c r="EK136" s="18"/>
      <c r="EL136" s="18"/>
      <c r="EM136" s="18"/>
      <c r="EN136" s="18"/>
      <c r="EO136" s="18"/>
      <c r="EP136" s="18"/>
      <c r="EQ136" s="18"/>
      <c r="ER136" s="18"/>
      <c r="ES136" s="18"/>
      <c r="ET136" s="18"/>
      <c r="EU136" s="18"/>
      <c r="EV136" s="18"/>
      <c r="EW136" s="18"/>
      <c r="EX136" s="18"/>
      <c r="EY136" s="18"/>
      <c r="EZ136" s="18"/>
      <c r="FA136" s="18"/>
      <c r="FB136" s="18"/>
      <c r="FC136" s="18"/>
      <c r="FD136" s="18"/>
      <c r="FE136" s="18"/>
      <c r="FF136" s="18"/>
      <c r="FG136" s="18"/>
      <c r="FH136" s="18"/>
      <c r="FI136" s="18"/>
      <c r="FJ136" s="18"/>
      <c r="FK136" s="18"/>
      <c r="FL136" s="18"/>
      <c r="FM136" s="18"/>
      <c r="FN136" s="18"/>
      <c r="FO136" s="18"/>
      <c r="FP136" s="18"/>
      <c r="FQ136" s="18"/>
      <c r="FR136" s="18"/>
      <c r="FS136" s="18"/>
      <c r="FT136" s="18"/>
      <c r="FU136" s="18"/>
      <c r="FV136" s="18"/>
      <c r="FW136" s="18"/>
      <c r="FX136" s="18"/>
      <c r="FY136" s="18"/>
      <c r="FZ136" s="18"/>
      <c r="GA136" s="18"/>
      <c r="GB136" s="18"/>
      <c r="GC136" s="18"/>
      <c r="GD136" s="18"/>
      <c r="GE136" s="18"/>
      <c r="GF136" s="18"/>
      <c r="GG136" s="18"/>
      <c r="GH136" s="18"/>
      <c r="GI136" s="18"/>
      <c r="GJ136" s="18"/>
      <c r="GK136" s="18"/>
      <c r="GL136" s="18"/>
      <c r="GM136" s="18"/>
      <c r="GN136" s="18"/>
      <c r="GO136" s="18"/>
      <c r="GP136" s="18"/>
      <c r="GQ136" s="18"/>
      <c r="GR136" s="18"/>
      <c r="GS136" s="18"/>
      <c r="GT136" s="18"/>
      <c r="GU136" s="18"/>
      <c r="GV136" s="18"/>
      <c r="GW136" s="18"/>
      <c r="GX136" s="18"/>
      <c r="GY136" s="18"/>
      <c r="GZ136" s="18"/>
      <c r="HA136" s="18"/>
      <c r="HB136" s="18"/>
      <c r="HC136" s="18"/>
      <c r="HD136" s="18"/>
      <c r="HE136" s="18"/>
      <c r="HF136" s="18"/>
      <c r="HG136" s="18"/>
      <c r="HH136" s="18"/>
      <c r="HI136" s="18"/>
      <c r="HJ136" s="18"/>
      <c r="HK136" s="18"/>
      <c r="HL136" s="18"/>
      <c r="HM136" s="18"/>
      <c r="HN136" s="18"/>
      <c r="HO136" s="18"/>
      <c r="HP136" s="18"/>
      <c r="HQ136" s="18"/>
      <c r="HR136" s="18"/>
      <c r="HS136" s="18"/>
      <c r="HT136" s="18"/>
      <c r="HU136" s="18"/>
      <c r="HV136" s="18"/>
      <c r="HW136" s="18"/>
      <c r="HX136" s="18"/>
      <c r="HY136" s="18"/>
      <c r="HZ136" s="18"/>
      <c r="IA136" s="18"/>
      <c r="IB136" s="18"/>
      <c r="IC136" s="18"/>
      <c r="ID136" s="18"/>
      <c r="IE136" s="18"/>
      <c r="IF136" s="18"/>
      <c r="IG136" s="18"/>
      <c r="IH136" s="18"/>
      <c r="II136" s="18"/>
      <c r="IJ136" s="18"/>
      <c r="IK136" s="18"/>
      <c r="IL136" s="18"/>
      <c r="IM136" s="18"/>
      <c r="IN136" s="18"/>
    </row>
    <row r="137" spans="1:248" ht="21">
      <c r="A137" s="43" t="s">
        <v>127</v>
      </c>
      <c r="B137" s="20">
        <v>12288.71</v>
      </c>
      <c r="C137" s="20">
        <v>1186858.83</v>
      </c>
      <c r="D137" s="20">
        <f t="shared" si="4"/>
        <v>-1174570.12</v>
      </c>
      <c r="E137" s="24">
        <f>+(B137-C137)/C137</f>
        <v>-0.9896460221810879</v>
      </c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  <c r="DP137" s="18"/>
      <c r="DQ137" s="18"/>
      <c r="DR137" s="18"/>
      <c r="DS137" s="18"/>
      <c r="DT137" s="18"/>
      <c r="DU137" s="18"/>
      <c r="DV137" s="18"/>
      <c r="DW137" s="18"/>
      <c r="DX137" s="18"/>
      <c r="DY137" s="18"/>
      <c r="DZ137" s="18"/>
      <c r="EA137" s="18"/>
      <c r="EB137" s="18"/>
      <c r="EC137" s="18"/>
      <c r="ED137" s="18"/>
      <c r="EE137" s="18"/>
      <c r="EF137" s="18"/>
      <c r="EG137" s="18"/>
      <c r="EH137" s="18"/>
      <c r="EI137" s="18"/>
      <c r="EJ137" s="18"/>
      <c r="EK137" s="18"/>
      <c r="EL137" s="18"/>
      <c r="EM137" s="18"/>
      <c r="EN137" s="18"/>
      <c r="EO137" s="18"/>
      <c r="EP137" s="18"/>
      <c r="EQ137" s="18"/>
      <c r="ER137" s="18"/>
      <c r="ES137" s="18"/>
      <c r="ET137" s="18"/>
      <c r="EU137" s="18"/>
      <c r="EV137" s="18"/>
      <c r="EW137" s="18"/>
      <c r="EX137" s="18"/>
      <c r="EY137" s="18"/>
      <c r="EZ137" s="18"/>
      <c r="FA137" s="18"/>
      <c r="FB137" s="18"/>
      <c r="FC137" s="18"/>
      <c r="FD137" s="18"/>
      <c r="FE137" s="18"/>
      <c r="FF137" s="18"/>
      <c r="FG137" s="18"/>
      <c r="FH137" s="18"/>
      <c r="FI137" s="18"/>
      <c r="FJ137" s="18"/>
      <c r="FK137" s="18"/>
      <c r="FL137" s="18"/>
      <c r="FM137" s="18"/>
      <c r="FN137" s="18"/>
      <c r="FO137" s="18"/>
      <c r="FP137" s="18"/>
      <c r="FQ137" s="18"/>
      <c r="FR137" s="18"/>
      <c r="FS137" s="18"/>
      <c r="FT137" s="18"/>
      <c r="FU137" s="18"/>
      <c r="FV137" s="18"/>
      <c r="FW137" s="18"/>
      <c r="FX137" s="18"/>
      <c r="FY137" s="18"/>
      <c r="FZ137" s="18"/>
      <c r="GA137" s="18"/>
      <c r="GB137" s="18"/>
      <c r="GC137" s="18"/>
      <c r="GD137" s="18"/>
      <c r="GE137" s="18"/>
      <c r="GF137" s="18"/>
      <c r="GG137" s="18"/>
      <c r="GH137" s="18"/>
      <c r="GI137" s="18"/>
      <c r="GJ137" s="18"/>
      <c r="GK137" s="18"/>
      <c r="GL137" s="18"/>
      <c r="GM137" s="18"/>
      <c r="GN137" s="18"/>
      <c r="GO137" s="18"/>
      <c r="GP137" s="18"/>
      <c r="GQ137" s="18"/>
      <c r="GR137" s="18"/>
      <c r="GS137" s="18"/>
      <c r="GT137" s="18"/>
      <c r="GU137" s="18"/>
      <c r="GV137" s="18"/>
      <c r="GW137" s="18"/>
      <c r="GX137" s="18"/>
      <c r="GY137" s="18"/>
      <c r="GZ137" s="18"/>
      <c r="HA137" s="18"/>
      <c r="HB137" s="18"/>
      <c r="HC137" s="18"/>
      <c r="HD137" s="18"/>
      <c r="HE137" s="18"/>
      <c r="HF137" s="18"/>
      <c r="HG137" s="18"/>
      <c r="HH137" s="18"/>
      <c r="HI137" s="18"/>
      <c r="HJ137" s="18"/>
      <c r="HK137" s="18"/>
      <c r="HL137" s="18"/>
      <c r="HM137" s="18"/>
      <c r="HN137" s="18"/>
      <c r="HO137" s="18"/>
      <c r="HP137" s="18"/>
      <c r="HQ137" s="18"/>
      <c r="HR137" s="18"/>
      <c r="HS137" s="18"/>
      <c r="HT137" s="18"/>
      <c r="HU137" s="18"/>
      <c r="HV137" s="18"/>
      <c r="HW137" s="18"/>
      <c r="HX137" s="18"/>
      <c r="HY137" s="18"/>
      <c r="HZ137" s="18"/>
      <c r="IA137" s="18"/>
      <c r="IB137" s="18"/>
      <c r="IC137" s="18"/>
      <c r="ID137" s="18"/>
      <c r="IE137" s="18"/>
      <c r="IF137" s="18"/>
      <c r="IG137" s="18"/>
      <c r="IH137" s="18"/>
      <c r="II137" s="18"/>
      <c r="IJ137" s="18"/>
      <c r="IK137" s="18"/>
      <c r="IL137" s="18"/>
      <c r="IM137" s="18"/>
      <c r="IN137" s="18"/>
    </row>
    <row r="138" spans="1:248" ht="21">
      <c r="A138" s="46" t="s">
        <v>128</v>
      </c>
      <c r="B138" s="20">
        <v>0</v>
      </c>
      <c r="C138" s="20">
        <v>0</v>
      </c>
      <c r="D138" s="20">
        <f t="shared" si="4"/>
        <v>0</v>
      </c>
      <c r="E138" s="24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8"/>
      <c r="DQ138" s="18"/>
      <c r="DR138" s="18"/>
      <c r="DS138" s="18"/>
      <c r="DT138" s="18"/>
      <c r="DU138" s="18"/>
      <c r="DV138" s="18"/>
      <c r="DW138" s="18"/>
      <c r="DX138" s="18"/>
      <c r="DY138" s="18"/>
      <c r="DZ138" s="18"/>
      <c r="EA138" s="18"/>
      <c r="EB138" s="18"/>
      <c r="EC138" s="18"/>
      <c r="ED138" s="18"/>
      <c r="EE138" s="18"/>
      <c r="EF138" s="18"/>
      <c r="EG138" s="18"/>
      <c r="EH138" s="18"/>
      <c r="EI138" s="18"/>
      <c r="EJ138" s="18"/>
      <c r="EK138" s="18"/>
      <c r="EL138" s="18"/>
      <c r="EM138" s="18"/>
      <c r="EN138" s="18"/>
      <c r="EO138" s="18"/>
      <c r="EP138" s="18"/>
      <c r="EQ138" s="18"/>
      <c r="ER138" s="18"/>
      <c r="ES138" s="18"/>
      <c r="ET138" s="18"/>
      <c r="EU138" s="18"/>
      <c r="EV138" s="18"/>
      <c r="EW138" s="18"/>
      <c r="EX138" s="18"/>
      <c r="EY138" s="18"/>
      <c r="EZ138" s="18"/>
      <c r="FA138" s="18"/>
      <c r="FB138" s="18"/>
      <c r="FC138" s="18"/>
      <c r="FD138" s="18"/>
      <c r="FE138" s="18"/>
      <c r="FF138" s="18"/>
      <c r="FG138" s="18"/>
      <c r="FH138" s="18"/>
      <c r="FI138" s="18"/>
      <c r="FJ138" s="18"/>
      <c r="FK138" s="18"/>
      <c r="FL138" s="18"/>
      <c r="FM138" s="18"/>
      <c r="FN138" s="18"/>
      <c r="FO138" s="18"/>
      <c r="FP138" s="18"/>
      <c r="FQ138" s="18"/>
      <c r="FR138" s="18"/>
      <c r="FS138" s="18"/>
      <c r="FT138" s="18"/>
      <c r="FU138" s="18"/>
      <c r="FV138" s="18"/>
      <c r="FW138" s="18"/>
      <c r="FX138" s="18"/>
      <c r="FY138" s="18"/>
      <c r="FZ138" s="18"/>
      <c r="GA138" s="18"/>
      <c r="GB138" s="18"/>
      <c r="GC138" s="18"/>
      <c r="GD138" s="18"/>
      <c r="GE138" s="18"/>
      <c r="GF138" s="18"/>
      <c r="GG138" s="18"/>
      <c r="GH138" s="18"/>
      <c r="GI138" s="18"/>
      <c r="GJ138" s="18"/>
      <c r="GK138" s="18"/>
      <c r="GL138" s="18"/>
      <c r="GM138" s="18"/>
      <c r="GN138" s="18"/>
      <c r="GO138" s="18"/>
      <c r="GP138" s="18"/>
      <c r="GQ138" s="18"/>
      <c r="GR138" s="18"/>
      <c r="GS138" s="18"/>
      <c r="GT138" s="18"/>
      <c r="GU138" s="18"/>
      <c r="GV138" s="18"/>
      <c r="GW138" s="18"/>
      <c r="GX138" s="18"/>
      <c r="GY138" s="18"/>
      <c r="GZ138" s="18"/>
      <c r="HA138" s="18"/>
      <c r="HB138" s="18"/>
      <c r="HC138" s="18"/>
      <c r="HD138" s="18"/>
      <c r="HE138" s="18"/>
      <c r="HF138" s="18"/>
      <c r="HG138" s="18"/>
      <c r="HH138" s="18"/>
      <c r="HI138" s="18"/>
      <c r="HJ138" s="18"/>
      <c r="HK138" s="18"/>
      <c r="HL138" s="18"/>
      <c r="HM138" s="18"/>
      <c r="HN138" s="18"/>
      <c r="HO138" s="18"/>
      <c r="HP138" s="18"/>
      <c r="HQ138" s="18"/>
      <c r="HR138" s="18"/>
      <c r="HS138" s="18"/>
      <c r="HT138" s="18"/>
      <c r="HU138" s="18"/>
      <c r="HV138" s="18"/>
      <c r="HW138" s="18"/>
      <c r="HX138" s="18"/>
      <c r="HY138" s="18"/>
      <c r="HZ138" s="18"/>
      <c r="IA138" s="18"/>
      <c r="IB138" s="18"/>
      <c r="IC138" s="18"/>
      <c r="ID138" s="18"/>
      <c r="IE138" s="18"/>
      <c r="IF138" s="18"/>
      <c r="IG138" s="18"/>
      <c r="IH138" s="18"/>
      <c r="II138" s="18"/>
      <c r="IJ138" s="18"/>
      <c r="IK138" s="18"/>
      <c r="IL138" s="18"/>
      <c r="IM138" s="18"/>
      <c r="IN138" s="18"/>
    </row>
    <row r="139" spans="1:248" ht="21">
      <c r="A139" s="46" t="s">
        <v>129</v>
      </c>
      <c r="B139" s="20">
        <v>0</v>
      </c>
      <c r="C139" s="20">
        <v>0</v>
      </c>
      <c r="D139" s="20">
        <f t="shared" si="4"/>
        <v>0</v>
      </c>
      <c r="E139" s="24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18"/>
      <c r="CN139" s="18"/>
      <c r="CO139" s="18"/>
      <c r="CP139" s="18"/>
      <c r="CQ139" s="18"/>
      <c r="CR139" s="18"/>
      <c r="CS139" s="18"/>
      <c r="CT139" s="18"/>
      <c r="CU139" s="18"/>
      <c r="CV139" s="18"/>
      <c r="CW139" s="18"/>
      <c r="CX139" s="18"/>
      <c r="CY139" s="18"/>
      <c r="CZ139" s="18"/>
      <c r="DA139" s="18"/>
      <c r="DB139" s="18"/>
      <c r="DC139" s="18"/>
      <c r="DD139" s="18"/>
      <c r="DE139" s="18"/>
      <c r="DF139" s="18"/>
      <c r="DG139" s="18"/>
      <c r="DH139" s="18"/>
      <c r="DI139" s="18"/>
      <c r="DJ139" s="18"/>
      <c r="DK139" s="18"/>
      <c r="DL139" s="18"/>
      <c r="DM139" s="18"/>
      <c r="DN139" s="18"/>
      <c r="DO139" s="18"/>
      <c r="DP139" s="18"/>
      <c r="DQ139" s="18"/>
      <c r="DR139" s="18"/>
      <c r="DS139" s="18"/>
      <c r="DT139" s="18"/>
      <c r="DU139" s="18"/>
      <c r="DV139" s="18"/>
      <c r="DW139" s="18"/>
      <c r="DX139" s="18"/>
      <c r="DY139" s="18"/>
      <c r="DZ139" s="18"/>
      <c r="EA139" s="18"/>
      <c r="EB139" s="18"/>
      <c r="EC139" s="18"/>
      <c r="ED139" s="18"/>
      <c r="EE139" s="18"/>
      <c r="EF139" s="18"/>
      <c r="EG139" s="18"/>
      <c r="EH139" s="18"/>
      <c r="EI139" s="18"/>
      <c r="EJ139" s="18"/>
      <c r="EK139" s="18"/>
      <c r="EL139" s="18"/>
      <c r="EM139" s="18"/>
      <c r="EN139" s="18"/>
      <c r="EO139" s="18"/>
      <c r="EP139" s="18"/>
      <c r="EQ139" s="18"/>
      <c r="ER139" s="18"/>
      <c r="ES139" s="18"/>
      <c r="ET139" s="18"/>
      <c r="EU139" s="18"/>
      <c r="EV139" s="18"/>
      <c r="EW139" s="18"/>
      <c r="EX139" s="18"/>
      <c r="EY139" s="18"/>
      <c r="EZ139" s="18"/>
      <c r="FA139" s="18"/>
      <c r="FB139" s="18"/>
      <c r="FC139" s="18"/>
      <c r="FD139" s="18"/>
      <c r="FE139" s="18"/>
      <c r="FF139" s="18"/>
      <c r="FG139" s="18"/>
      <c r="FH139" s="18"/>
      <c r="FI139" s="18"/>
      <c r="FJ139" s="18"/>
      <c r="FK139" s="18"/>
      <c r="FL139" s="18"/>
      <c r="FM139" s="18"/>
      <c r="FN139" s="18"/>
      <c r="FO139" s="18"/>
      <c r="FP139" s="18"/>
      <c r="FQ139" s="18"/>
      <c r="FR139" s="18"/>
      <c r="FS139" s="18"/>
      <c r="FT139" s="18"/>
      <c r="FU139" s="18"/>
      <c r="FV139" s="18"/>
      <c r="FW139" s="18"/>
      <c r="FX139" s="18"/>
      <c r="FY139" s="18"/>
      <c r="FZ139" s="18"/>
      <c r="GA139" s="18"/>
      <c r="GB139" s="18"/>
      <c r="GC139" s="18"/>
      <c r="GD139" s="18"/>
      <c r="GE139" s="18"/>
      <c r="GF139" s="18"/>
      <c r="GG139" s="18"/>
      <c r="GH139" s="18"/>
      <c r="GI139" s="18"/>
      <c r="GJ139" s="18"/>
      <c r="GK139" s="18"/>
      <c r="GL139" s="18"/>
      <c r="GM139" s="18"/>
      <c r="GN139" s="18"/>
      <c r="GO139" s="18"/>
      <c r="GP139" s="18"/>
      <c r="GQ139" s="18"/>
      <c r="GR139" s="18"/>
      <c r="GS139" s="18"/>
      <c r="GT139" s="18"/>
      <c r="GU139" s="18"/>
      <c r="GV139" s="18"/>
      <c r="GW139" s="18"/>
      <c r="GX139" s="18"/>
      <c r="GY139" s="18"/>
      <c r="GZ139" s="18"/>
      <c r="HA139" s="18"/>
      <c r="HB139" s="18"/>
      <c r="HC139" s="18"/>
      <c r="HD139" s="18"/>
      <c r="HE139" s="18"/>
      <c r="HF139" s="18"/>
      <c r="HG139" s="18"/>
      <c r="HH139" s="18"/>
      <c r="HI139" s="18"/>
      <c r="HJ139" s="18"/>
      <c r="HK139" s="18"/>
      <c r="HL139" s="18"/>
      <c r="HM139" s="18"/>
      <c r="HN139" s="18"/>
      <c r="HO139" s="18"/>
      <c r="HP139" s="18"/>
      <c r="HQ139" s="18"/>
      <c r="HR139" s="18"/>
      <c r="HS139" s="18"/>
      <c r="HT139" s="18"/>
      <c r="HU139" s="18"/>
      <c r="HV139" s="18"/>
      <c r="HW139" s="18"/>
      <c r="HX139" s="18"/>
      <c r="HY139" s="18"/>
      <c r="HZ139" s="18"/>
      <c r="IA139" s="18"/>
      <c r="IB139" s="18"/>
      <c r="IC139" s="18"/>
      <c r="ID139" s="18"/>
      <c r="IE139" s="18"/>
      <c r="IF139" s="18"/>
      <c r="IG139" s="18"/>
      <c r="IH139" s="18"/>
      <c r="II139" s="18"/>
      <c r="IJ139" s="18"/>
      <c r="IK139" s="18"/>
      <c r="IL139" s="18"/>
      <c r="IM139" s="18"/>
      <c r="IN139" s="18"/>
    </row>
    <row r="140" spans="1:248" ht="21">
      <c r="A140" s="46" t="s">
        <v>130</v>
      </c>
      <c r="B140" s="20">
        <v>12301463.75</v>
      </c>
      <c r="C140" s="20">
        <v>14167456.59</v>
      </c>
      <c r="D140" s="20">
        <f t="shared" si="4"/>
        <v>-1865992.8399999999</v>
      </c>
      <c r="E140" s="24">
        <f>+(B140-C140)/C140</f>
        <v>-0.13170979760171617</v>
      </c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  <c r="CR140" s="18"/>
      <c r="CS140" s="18"/>
      <c r="CT140" s="18"/>
      <c r="CU140" s="18"/>
      <c r="CV140" s="18"/>
      <c r="CW140" s="18"/>
      <c r="CX140" s="18"/>
      <c r="CY140" s="18"/>
      <c r="CZ140" s="18"/>
      <c r="DA140" s="18"/>
      <c r="DB140" s="18"/>
      <c r="DC140" s="18"/>
      <c r="DD140" s="18"/>
      <c r="DE140" s="18"/>
      <c r="DF140" s="18"/>
      <c r="DG140" s="18"/>
      <c r="DH140" s="18"/>
      <c r="DI140" s="18"/>
      <c r="DJ140" s="18"/>
      <c r="DK140" s="18"/>
      <c r="DL140" s="18"/>
      <c r="DM140" s="18"/>
      <c r="DN140" s="18"/>
      <c r="DO140" s="18"/>
      <c r="DP140" s="18"/>
      <c r="DQ140" s="18"/>
      <c r="DR140" s="18"/>
      <c r="DS140" s="18"/>
      <c r="DT140" s="18"/>
      <c r="DU140" s="18"/>
      <c r="DV140" s="18"/>
      <c r="DW140" s="18"/>
      <c r="DX140" s="18"/>
      <c r="DY140" s="18"/>
      <c r="DZ140" s="18"/>
      <c r="EA140" s="18"/>
      <c r="EB140" s="18"/>
      <c r="EC140" s="18"/>
      <c r="ED140" s="18"/>
      <c r="EE140" s="18"/>
      <c r="EF140" s="18"/>
      <c r="EG140" s="18"/>
      <c r="EH140" s="18"/>
      <c r="EI140" s="18"/>
      <c r="EJ140" s="18"/>
      <c r="EK140" s="18"/>
      <c r="EL140" s="18"/>
      <c r="EM140" s="18"/>
      <c r="EN140" s="18"/>
      <c r="EO140" s="18"/>
      <c r="EP140" s="18"/>
      <c r="EQ140" s="18"/>
      <c r="ER140" s="18"/>
      <c r="ES140" s="18"/>
      <c r="ET140" s="18"/>
      <c r="EU140" s="18"/>
      <c r="EV140" s="18"/>
      <c r="EW140" s="18"/>
      <c r="EX140" s="18"/>
      <c r="EY140" s="18"/>
      <c r="EZ140" s="18"/>
      <c r="FA140" s="18"/>
      <c r="FB140" s="18"/>
      <c r="FC140" s="18"/>
      <c r="FD140" s="18"/>
      <c r="FE140" s="18"/>
      <c r="FF140" s="18"/>
      <c r="FG140" s="18"/>
      <c r="FH140" s="18"/>
      <c r="FI140" s="18"/>
      <c r="FJ140" s="18"/>
      <c r="FK140" s="18"/>
      <c r="FL140" s="18"/>
      <c r="FM140" s="18"/>
      <c r="FN140" s="18"/>
      <c r="FO140" s="18"/>
      <c r="FP140" s="18"/>
      <c r="FQ140" s="18"/>
      <c r="FR140" s="18"/>
      <c r="FS140" s="18"/>
      <c r="FT140" s="18"/>
      <c r="FU140" s="18"/>
      <c r="FV140" s="18"/>
      <c r="FW140" s="18"/>
      <c r="FX140" s="18"/>
      <c r="FY140" s="18"/>
      <c r="FZ140" s="18"/>
      <c r="GA140" s="18"/>
      <c r="GB140" s="18"/>
      <c r="GC140" s="18"/>
      <c r="GD140" s="18"/>
      <c r="GE140" s="18"/>
      <c r="GF140" s="18"/>
      <c r="GG140" s="18"/>
      <c r="GH140" s="18"/>
      <c r="GI140" s="18"/>
      <c r="GJ140" s="18"/>
      <c r="GK140" s="18"/>
      <c r="GL140" s="18"/>
      <c r="GM140" s="18"/>
      <c r="GN140" s="18"/>
      <c r="GO140" s="18"/>
      <c r="GP140" s="18"/>
      <c r="GQ140" s="18"/>
      <c r="GR140" s="18"/>
      <c r="GS140" s="18"/>
      <c r="GT140" s="18"/>
      <c r="GU140" s="18"/>
      <c r="GV140" s="18"/>
      <c r="GW140" s="18"/>
      <c r="GX140" s="18"/>
      <c r="GY140" s="18"/>
      <c r="GZ140" s="18"/>
      <c r="HA140" s="18"/>
      <c r="HB140" s="18"/>
      <c r="HC140" s="18"/>
      <c r="HD140" s="18"/>
      <c r="HE140" s="18"/>
      <c r="HF140" s="18"/>
      <c r="HG140" s="18"/>
      <c r="HH140" s="18"/>
      <c r="HI140" s="18"/>
      <c r="HJ140" s="18"/>
      <c r="HK140" s="18"/>
      <c r="HL140" s="18"/>
      <c r="HM140" s="18"/>
      <c r="HN140" s="18"/>
      <c r="HO140" s="18"/>
      <c r="HP140" s="18"/>
      <c r="HQ140" s="18"/>
      <c r="HR140" s="18"/>
      <c r="HS140" s="18"/>
      <c r="HT140" s="18"/>
      <c r="HU140" s="18"/>
      <c r="HV140" s="18"/>
      <c r="HW140" s="18"/>
      <c r="HX140" s="18"/>
      <c r="HY140" s="18"/>
      <c r="HZ140" s="18"/>
      <c r="IA140" s="18"/>
      <c r="IB140" s="18"/>
      <c r="IC140" s="18"/>
      <c r="ID140" s="18"/>
      <c r="IE140" s="18"/>
      <c r="IF140" s="18"/>
      <c r="IG140" s="18"/>
      <c r="IH140" s="18"/>
      <c r="II140" s="18"/>
      <c r="IJ140" s="18"/>
      <c r="IK140" s="18"/>
      <c r="IL140" s="18"/>
      <c r="IM140" s="18"/>
      <c r="IN140" s="18"/>
    </row>
    <row r="141" spans="1:248" ht="21">
      <c r="A141" s="46" t="s">
        <v>131</v>
      </c>
      <c r="B141" s="20">
        <v>0</v>
      </c>
      <c r="C141" s="20">
        <v>0</v>
      </c>
      <c r="D141" s="20">
        <f t="shared" si="4"/>
        <v>0</v>
      </c>
      <c r="E141" s="24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  <c r="CT141" s="18"/>
      <c r="CU141" s="18"/>
      <c r="CV141" s="18"/>
      <c r="CW141" s="18"/>
      <c r="CX141" s="18"/>
      <c r="CY141" s="18"/>
      <c r="CZ141" s="18"/>
      <c r="DA141" s="18"/>
      <c r="DB141" s="18"/>
      <c r="DC141" s="18"/>
      <c r="DD141" s="18"/>
      <c r="DE141" s="18"/>
      <c r="DF141" s="18"/>
      <c r="DG141" s="18"/>
      <c r="DH141" s="18"/>
      <c r="DI141" s="18"/>
      <c r="DJ141" s="18"/>
      <c r="DK141" s="18"/>
      <c r="DL141" s="18"/>
      <c r="DM141" s="18"/>
      <c r="DN141" s="18"/>
      <c r="DO141" s="18"/>
      <c r="DP141" s="18"/>
      <c r="DQ141" s="18"/>
      <c r="DR141" s="18"/>
      <c r="DS141" s="18"/>
      <c r="DT141" s="18"/>
      <c r="DU141" s="18"/>
      <c r="DV141" s="18"/>
      <c r="DW141" s="18"/>
      <c r="DX141" s="18"/>
      <c r="DY141" s="18"/>
      <c r="DZ141" s="18"/>
      <c r="EA141" s="18"/>
      <c r="EB141" s="18"/>
      <c r="EC141" s="18"/>
      <c r="ED141" s="18"/>
      <c r="EE141" s="18"/>
      <c r="EF141" s="18"/>
      <c r="EG141" s="18"/>
      <c r="EH141" s="18"/>
      <c r="EI141" s="18"/>
      <c r="EJ141" s="18"/>
      <c r="EK141" s="18"/>
      <c r="EL141" s="18"/>
      <c r="EM141" s="18"/>
      <c r="EN141" s="18"/>
      <c r="EO141" s="18"/>
      <c r="EP141" s="18"/>
      <c r="EQ141" s="18"/>
      <c r="ER141" s="18"/>
      <c r="ES141" s="18"/>
      <c r="ET141" s="18"/>
      <c r="EU141" s="18"/>
      <c r="EV141" s="18"/>
      <c r="EW141" s="18"/>
      <c r="EX141" s="18"/>
      <c r="EY141" s="18"/>
      <c r="EZ141" s="18"/>
      <c r="FA141" s="18"/>
      <c r="FB141" s="18"/>
      <c r="FC141" s="18"/>
      <c r="FD141" s="18"/>
      <c r="FE141" s="18"/>
      <c r="FF141" s="18"/>
      <c r="FG141" s="18"/>
      <c r="FH141" s="18"/>
      <c r="FI141" s="18"/>
      <c r="FJ141" s="18"/>
      <c r="FK141" s="18"/>
      <c r="FL141" s="18"/>
      <c r="FM141" s="18"/>
      <c r="FN141" s="18"/>
      <c r="FO141" s="18"/>
      <c r="FP141" s="18"/>
      <c r="FQ141" s="18"/>
      <c r="FR141" s="18"/>
      <c r="FS141" s="18"/>
      <c r="FT141" s="18"/>
      <c r="FU141" s="18"/>
      <c r="FV141" s="18"/>
      <c r="FW141" s="18"/>
      <c r="FX141" s="18"/>
      <c r="FY141" s="18"/>
      <c r="FZ141" s="18"/>
      <c r="GA141" s="18"/>
      <c r="GB141" s="18"/>
      <c r="GC141" s="18"/>
      <c r="GD141" s="18"/>
      <c r="GE141" s="18"/>
      <c r="GF141" s="18"/>
      <c r="GG141" s="18"/>
      <c r="GH141" s="18"/>
      <c r="GI141" s="18"/>
      <c r="GJ141" s="18"/>
      <c r="GK141" s="18"/>
      <c r="GL141" s="18"/>
      <c r="GM141" s="18"/>
      <c r="GN141" s="18"/>
      <c r="GO141" s="18"/>
      <c r="GP141" s="18"/>
      <c r="GQ141" s="18"/>
      <c r="GR141" s="18"/>
      <c r="GS141" s="18"/>
      <c r="GT141" s="18"/>
      <c r="GU141" s="18"/>
      <c r="GV141" s="18"/>
      <c r="GW141" s="18"/>
      <c r="GX141" s="18"/>
      <c r="GY141" s="18"/>
      <c r="GZ141" s="18"/>
      <c r="HA141" s="18"/>
      <c r="HB141" s="18"/>
      <c r="HC141" s="18"/>
      <c r="HD141" s="18"/>
      <c r="HE141" s="18"/>
      <c r="HF141" s="18"/>
      <c r="HG141" s="18"/>
      <c r="HH141" s="18"/>
      <c r="HI141" s="18"/>
      <c r="HJ141" s="18"/>
      <c r="HK141" s="18"/>
      <c r="HL141" s="18"/>
      <c r="HM141" s="18"/>
      <c r="HN141" s="18"/>
      <c r="HO141" s="18"/>
      <c r="HP141" s="18"/>
      <c r="HQ141" s="18"/>
      <c r="HR141" s="18"/>
      <c r="HS141" s="18"/>
      <c r="HT141" s="18"/>
      <c r="HU141" s="18"/>
      <c r="HV141" s="18"/>
      <c r="HW141" s="18"/>
      <c r="HX141" s="18"/>
      <c r="HY141" s="18"/>
      <c r="HZ141" s="18"/>
      <c r="IA141" s="18"/>
      <c r="IB141" s="18"/>
      <c r="IC141" s="18"/>
      <c r="ID141" s="18"/>
      <c r="IE141" s="18"/>
      <c r="IF141" s="18"/>
      <c r="IG141" s="18"/>
      <c r="IH141" s="18"/>
      <c r="II141" s="18"/>
      <c r="IJ141" s="18"/>
      <c r="IK141" s="18"/>
      <c r="IL141" s="18"/>
      <c r="IM141" s="18"/>
      <c r="IN141" s="18"/>
    </row>
    <row r="142" spans="1:248" ht="21">
      <c r="A142" s="44" t="s">
        <v>132</v>
      </c>
      <c r="B142" s="20">
        <v>1113385.97</v>
      </c>
      <c r="C142" s="20">
        <v>900639.54</v>
      </c>
      <c r="D142" s="20">
        <f t="shared" si="4"/>
        <v>212746.42999999993</v>
      </c>
      <c r="E142" s="24">
        <f>+(B142-C142)/C142</f>
        <v>0.23621706637485618</v>
      </c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18"/>
      <c r="CK142" s="18"/>
      <c r="CL142" s="18"/>
      <c r="CM142" s="18"/>
      <c r="CN142" s="18"/>
      <c r="CO142" s="18"/>
      <c r="CP142" s="18"/>
      <c r="CQ142" s="18"/>
      <c r="CR142" s="18"/>
      <c r="CS142" s="18"/>
      <c r="CT142" s="18"/>
      <c r="CU142" s="18"/>
      <c r="CV142" s="18"/>
      <c r="CW142" s="18"/>
      <c r="CX142" s="18"/>
      <c r="CY142" s="18"/>
      <c r="CZ142" s="18"/>
      <c r="DA142" s="18"/>
      <c r="DB142" s="18"/>
      <c r="DC142" s="18"/>
      <c r="DD142" s="18"/>
      <c r="DE142" s="18"/>
      <c r="DF142" s="18"/>
      <c r="DG142" s="18"/>
      <c r="DH142" s="18"/>
      <c r="DI142" s="18"/>
      <c r="DJ142" s="18"/>
      <c r="DK142" s="18"/>
      <c r="DL142" s="18"/>
      <c r="DM142" s="18"/>
      <c r="DN142" s="18"/>
      <c r="DO142" s="18"/>
      <c r="DP142" s="18"/>
      <c r="DQ142" s="18"/>
      <c r="DR142" s="18"/>
      <c r="DS142" s="18"/>
      <c r="DT142" s="18"/>
      <c r="DU142" s="18"/>
      <c r="DV142" s="18"/>
      <c r="DW142" s="18"/>
      <c r="DX142" s="18"/>
      <c r="DY142" s="18"/>
      <c r="DZ142" s="18"/>
      <c r="EA142" s="18"/>
      <c r="EB142" s="18"/>
      <c r="EC142" s="18"/>
      <c r="ED142" s="18"/>
      <c r="EE142" s="18"/>
      <c r="EF142" s="18"/>
      <c r="EG142" s="18"/>
      <c r="EH142" s="18"/>
      <c r="EI142" s="18"/>
      <c r="EJ142" s="18"/>
      <c r="EK142" s="18"/>
      <c r="EL142" s="18"/>
      <c r="EM142" s="18"/>
      <c r="EN142" s="18"/>
      <c r="EO142" s="18"/>
      <c r="EP142" s="18"/>
      <c r="EQ142" s="18"/>
      <c r="ER142" s="18"/>
      <c r="ES142" s="18"/>
      <c r="ET142" s="18"/>
      <c r="EU142" s="18"/>
      <c r="EV142" s="18"/>
      <c r="EW142" s="18"/>
      <c r="EX142" s="18"/>
      <c r="EY142" s="18"/>
      <c r="EZ142" s="18"/>
      <c r="FA142" s="18"/>
      <c r="FB142" s="18"/>
      <c r="FC142" s="18"/>
      <c r="FD142" s="18"/>
      <c r="FE142" s="18"/>
      <c r="FF142" s="18"/>
      <c r="FG142" s="18"/>
      <c r="FH142" s="18"/>
      <c r="FI142" s="18"/>
      <c r="FJ142" s="18"/>
      <c r="FK142" s="18"/>
      <c r="FL142" s="18"/>
      <c r="FM142" s="18"/>
      <c r="FN142" s="18"/>
      <c r="FO142" s="18"/>
      <c r="FP142" s="18"/>
      <c r="FQ142" s="18"/>
      <c r="FR142" s="18"/>
      <c r="FS142" s="18"/>
      <c r="FT142" s="18"/>
      <c r="FU142" s="18"/>
      <c r="FV142" s="18"/>
      <c r="FW142" s="18"/>
      <c r="FX142" s="18"/>
      <c r="FY142" s="18"/>
      <c r="FZ142" s="18"/>
      <c r="GA142" s="18"/>
      <c r="GB142" s="18"/>
      <c r="GC142" s="18"/>
      <c r="GD142" s="18"/>
      <c r="GE142" s="18"/>
      <c r="GF142" s="18"/>
      <c r="GG142" s="18"/>
      <c r="GH142" s="18"/>
      <c r="GI142" s="18"/>
      <c r="GJ142" s="18"/>
      <c r="GK142" s="18"/>
      <c r="GL142" s="18"/>
      <c r="GM142" s="18"/>
      <c r="GN142" s="18"/>
      <c r="GO142" s="18"/>
      <c r="GP142" s="18"/>
      <c r="GQ142" s="18"/>
      <c r="GR142" s="18"/>
      <c r="GS142" s="18"/>
      <c r="GT142" s="18"/>
      <c r="GU142" s="18"/>
      <c r="GV142" s="18"/>
      <c r="GW142" s="18"/>
      <c r="GX142" s="18"/>
      <c r="GY142" s="18"/>
      <c r="GZ142" s="18"/>
      <c r="HA142" s="18"/>
      <c r="HB142" s="18"/>
      <c r="HC142" s="18"/>
      <c r="HD142" s="18"/>
      <c r="HE142" s="18"/>
      <c r="HF142" s="18"/>
      <c r="HG142" s="18"/>
      <c r="HH142" s="18"/>
      <c r="HI142" s="18"/>
      <c r="HJ142" s="18"/>
      <c r="HK142" s="18"/>
      <c r="HL142" s="18"/>
      <c r="HM142" s="18"/>
      <c r="HN142" s="18"/>
      <c r="HO142" s="18"/>
      <c r="HP142" s="18"/>
      <c r="HQ142" s="18"/>
      <c r="HR142" s="18"/>
      <c r="HS142" s="18"/>
      <c r="HT142" s="18"/>
      <c r="HU142" s="18"/>
      <c r="HV142" s="18"/>
      <c r="HW142" s="18"/>
      <c r="HX142" s="18"/>
      <c r="HY142" s="18"/>
      <c r="HZ142" s="18"/>
      <c r="IA142" s="18"/>
      <c r="IB142" s="18"/>
      <c r="IC142" s="18"/>
      <c r="ID142" s="18"/>
      <c r="IE142" s="18"/>
      <c r="IF142" s="18"/>
      <c r="IG142" s="18"/>
      <c r="IH142" s="18"/>
      <c r="II142" s="18"/>
      <c r="IJ142" s="18"/>
      <c r="IK142" s="18"/>
      <c r="IL142" s="18"/>
      <c r="IM142" s="18"/>
      <c r="IN142" s="18"/>
    </row>
    <row r="143" spans="1:248" ht="15.75" customHeight="1">
      <c r="A143" s="32" t="s">
        <v>133</v>
      </c>
      <c r="B143" s="20">
        <v>0</v>
      </c>
      <c r="C143" s="20">
        <v>0</v>
      </c>
      <c r="D143" s="20">
        <f t="shared" si="4"/>
        <v>0</v>
      </c>
      <c r="E143" s="24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8"/>
      <c r="DC143" s="18"/>
      <c r="DD143" s="18"/>
      <c r="DE143" s="18"/>
      <c r="DF143" s="18"/>
      <c r="DG143" s="18"/>
      <c r="DH143" s="18"/>
      <c r="DI143" s="18"/>
      <c r="DJ143" s="18"/>
      <c r="DK143" s="18"/>
      <c r="DL143" s="18"/>
      <c r="DM143" s="18"/>
      <c r="DN143" s="18"/>
      <c r="DO143" s="18"/>
      <c r="DP143" s="18"/>
      <c r="DQ143" s="18"/>
      <c r="DR143" s="18"/>
      <c r="DS143" s="18"/>
      <c r="DT143" s="18"/>
      <c r="DU143" s="18"/>
      <c r="DV143" s="18"/>
      <c r="DW143" s="18"/>
      <c r="DX143" s="18"/>
      <c r="DY143" s="18"/>
      <c r="DZ143" s="18"/>
      <c r="EA143" s="18"/>
      <c r="EB143" s="18"/>
      <c r="EC143" s="18"/>
      <c r="ED143" s="18"/>
      <c r="EE143" s="18"/>
      <c r="EF143" s="18"/>
      <c r="EG143" s="18"/>
      <c r="EH143" s="18"/>
      <c r="EI143" s="18"/>
      <c r="EJ143" s="18"/>
      <c r="EK143" s="18"/>
      <c r="EL143" s="18"/>
      <c r="EM143" s="18"/>
      <c r="EN143" s="18"/>
      <c r="EO143" s="18"/>
      <c r="EP143" s="18"/>
      <c r="EQ143" s="18"/>
      <c r="ER143" s="18"/>
      <c r="ES143" s="18"/>
      <c r="ET143" s="18"/>
      <c r="EU143" s="18"/>
      <c r="EV143" s="18"/>
      <c r="EW143" s="18"/>
      <c r="EX143" s="18"/>
      <c r="EY143" s="18"/>
      <c r="EZ143" s="18"/>
      <c r="FA143" s="18"/>
      <c r="FB143" s="18"/>
      <c r="FC143" s="18"/>
      <c r="FD143" s="18"/>
      <c r="FE143" s="18"/>
      <c r="FF143" s="18"/>
      <c r="FG143" s="18"/>
      <c r="FH143" s="18"/>
      <c r="FI143" s="18"/>
      <c r="FJ143" s="18"/>
      <c r="FK143" s="18"/>
      <c r="FL143" s="18"/>
      <c r="FM143" s="18"/>
      <c r="FN143" s="18"/>
      <c r="FO143" s="18"/>
      <c r="FP143" s="18"/>
      <c r="FQ143" s="18"/>
      <c r="FR143" s="18"/>
      <c r="FS143" s="18"/>
      <c r="FT143" s="18"/>
      <c r="FU143" s="18"/>
      <c r="FV143" s="18"/>
      <c r="FW143" s="18"/>
      <c r="FX143" s="18"/>
      <c r="FY143" s="18"/>
      <c r="FZ143" s="18"/>
      <c r="GA143" s="18"/>
      <c r="GB143" s="18"/>
      <c r="GC143" s="18"/>
      <c r="GD143" s="18"/>
      <c r="GE143" s="18"/>
      <c r="GF143" s="18"/>
      <c r="GG143" s="18"/>
      <c r="GH143" s="18"/>
      <c r="GI143" s="18"/>
      <c r="GJ143" s="18"/>
      <c r="GK143" s="18"/>
      <c r="GL143" s="18"/>
      <c r="GM143" s="18"/>
      <c r="GN143" s="18"/>
      <c r="GO143" s="18"/>
      <c r="GP143" s="18"/>
      <c r="GQ143" s="18"/>
      <c r="GR143" s="18"/>
      <c r="GS143" s="18"/>
      <c r="GT143" s="18"/>
      <c r="GU143" s="18"/>
      <c r="GV143" s="18"/>
      <c r="GW143" s="18"/>
      <c r="GX143" s="18"/>
      <c r="GY143" s="18"/>
      <c r="GZ143" s="18"/>
      <c r="HA143" s="18"/>
      <c r="HB143" s="18"/>
      <c r="HC143" s="18"/>
      <c r="HD143" s="18"/>
      <c r="HE143" s="18"/>
      <c r="HF143" s="18"/>
      <c r="HG143" s="18"/>
      <c r="HH143" s="18"/>
      <c r="HI143" s="18"/>
      <c r="HJ143" s="18"/>
      <c r="HK143" s="18"/>
      <c r="HL143" s="18"/>
      <c r="HM143" s="18"/>
      <c r="HN143" s="18"/>
      <c r="HO143" s="18"/>
      <c r="HP143" s="18"/>
      <c r="HQ143" s="18"/>
      <c r="HR143" s="18"/>
      <c r="HS143" s="18"/>
      <c r="HT143" s="18"/>
      <c r="HU143" s="18"/>
      <c r="HV143" s="18"/>
      <c r="HW143" s="18"/>
      <c r="HX143" s="18"/>
      <c r="HY143" s="18"/>
      <c r="HZ143" s="18"/>
      <c r="IA143" s="18"/>
      <c r="IB143" s="18"/>
      <c r="IC143" s="18"/>
      <c r="ID143" s="18"/>
      <c r="IE143" s="18"/>
      <c r="IF143" s="18"/>
      <c r="IG143" s="18"/>
      <c r="IH143" s="18"/>
      <c r="II143" s="18"/>
      <c r="IJ143" s="18"/>
      <c r="IK143" s="18"/>
      <c r="IL143" s="18"/>
      <c r="IM143" s="18"/>
      <c r="IN143" s="18"/>
    </row>
    <row r="144" spans="1:248" ht="21">
      <c r="A144" s="44" t="s">
        <v>134</v>
      </c>
      <c r="B144" s="20">
        <v>26915282.459999997</v>
      </c>
      <c r="C144" s="20">
        <v>33329025.57</v>
      </c>
      <c r="D144" s="20">
        <f t="shared" si="4"/>
        <v>-6413743.110000003</v>
      </c>
      <c r="E144" s="24">
        <f>+(B144-C144)/C144</f>
        <v>-0.19243716251257936</v>
      </c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  <c r="CT144" s="18"/>
      <c r="CU144" s="18"/>
      <c r="CV144" s="18"/>
      <c r="CW144" s="18"/>
      <c r="CX144" s="18"/>
      <c r="CY144" s="18"/>
      <c r="CZ144" s="18"/>
      <c r="DA144" s="18"/>
      <c r="DB144" s="18"/>
      <c r="DC144" s="18"/>
      <c r="DD144" s="18"/>
      <c r="DE144" s="18"/>
      <c r="DF144" s="18"/>
      <c r="DG144" s="18"/>
      <c r="DH144" s="18"/>
      <c r="DI144" s="18"/>
      <c r="DJ144" s="18"/>
      <c r="DK144" s="18"/>
      <c r="DL144" s="18"/>
      <c r="DM144" s="18"/>
      <c r="DN144" s="18"/>
      <c r="DO144" s="18"/>
      <c r="DP144" s="18"/>
      <c r="DQ144" s="18"/>
      <c r="DR144" s="18"/>
      <c r="DS144" s="18"/>
      <c r="DT144" s="18"/>
      <c r="DU144" s="18"/>
      <c r="DV144" s="18"/>
      <c r="DW144" s="18"/>
      <c r="DX144" s="18"/>
      <c r="DY144" s="18"/>
      <c r="DZ144" s="18"/>
      <c r="EA144" s="18"/>
      <c r="EB144" s="18"/>
      <c r="EC144" s="18"/>
      <c r="ED144" s="18"/>
      <c r="EE144" s="18"/>
      <c r="EF144" s="18"/>
      <c r="EG144" s="18"/>
      <c r="EH144" s="18"/>
      <c r="EI144" s="18"/>
      <c r="EJ144" s="18"/>
      <c r="EK144" s="18"/>
      <c r="EL144" s="18"/>
      <c r="EM144" s="18"/>
      <c r="EN144" s="18"/>
      <c r="EO144" s="18"/>
      <c r="EP144" s="18"/>
      <c r="EQ144" s="18"/>
      <c r="ER144" s="18"/>
      <c r="ES144" s="18"/>
      <c r="ET144" s="18"/>
      <c r="EU144" s="18"/>
      <c r="EV144" s="18"/>
      <c r="EW144" s="18"/>
      <c r="EX144" s="18"/>
      <c r="EY144" s="18"/>
      <c r="EZ144" s="18"/>
      <c r="FA144" s="18"/>
      <c r="FB144" s="18"/>
      <c r="FC144" s="18"/>
      <c r="FD144" s="18"/>
      <c r="FE144" s="18"/>
      <c r="FF144" s="18"/>
      <c r="FG144" s="18"/>
      <c r="FH144" s="18"/>
      <c r="FI144" s="18"/>
      <c r="FJ144" s="18"/>
      <c r="FK144" s="18"/>
      <c r="FL144" s="18"/>
      <c r="FM144" s="18"/>
      <c r="FN144" s="18"/>
      <c r="FO144" s="18"/>
      <c r="FP144" s="18"/>
      <c r="FQ144" s="18"/>
      <c r="FR144" s="18"/>
      <c r="FS144" s="18"/>
      <c r="FT144" s="18"/>
      <c r="FU144" s="18"/>
      <c r="FV144" s="18"/>
      <c r="FW144" s="18"/>
      <c r="FX144" s="18"/>
      <c r="FY144" s="18"/>
      <c r="FZ144" s="18"/>
      <c r="GA144" s="18"/>
      <c r="GB144" s="18"/>
      <c r="GC144" s="18"/>
      <c r="GD144" s="18"/>
      <c r="GE144" s="18"/>
      <c r="GF144" s="18"/>
      <c r="GG144" s="18"/>
      <c r="GH144" s="18"/>
      <c r="GI144" s="18"/>
      <c r="GJ144" s="18"/>
      <c r="GK144" s="18"/>
      <c r="GL144" s="18"/>
      <c r="GM144" s="18"/>
      <c r="GN144" s="18"/>
      <c r="GO144" s="18"/>
      <c r="GP144" s="18"/>
      <c r="GQ144" s="18"/>
      <c r="GR144" s="18"/>
      <c r="GS144" s="18"/>
      <c r="GT144" s="18"/>
      <c r="GU144" s="18"/>
      <c r="GV144" s="18"/>
      <c r="GW144" s="18"/>
      <c r="GX144" s="18"/>
      <c r="GY144" s="18"/>
      <c r="GZ144" s="18"/>
      <c r="HA144" s="18"/>
      <c r="HB144" s="18"/>
      <c r="HC144" s="18"/>
      <c r="HD144" s="18"/>
      <c r="HE144" s="18"/>
      <c r="HF144" s="18"/>
      <c r="HG144" s="18"/>
      <c r="HH144" s="18"/>
      <c r="HI144" s="18"/>
      <c r="HJ144" s="18"/>
      <c r="HK144" s="18"/>
      <c r="HL144" s="18"/>
      <c r="HM144" s="18"/>
      <c r="HN144" s="18"/>
      <c r="HO144" s="18"/>
      <c r="HP144" s="18"/>
      <c r="HQ144" s="18"/>
      <c r="HR144" s="18"/>
      <c r="HS144" s="18"/>
      <c r="HT144" s="18"/>
      <c r="HU144" s="18"/>
      <c r="HV144" s="18"/>
      <c r="HW144" s="18"/>
      <c r="HX144" s="18"/>
      <c r="HY144" s="18"/>
      <c r="HZ144" s="18"/>
      <c r="IA144" s="18"/>
      <c r="IB144" s="18"/>
      <c r="IC144" s="18"/>
      <c r="ID144" s="18"/>
      <c r="IE144" s="18"/>
      <c r="IF144" s="18"/>
      <c r="IG144" s="18"/>
      <c r="IH144" s="18"/>
      <c r="II144" s="18"/>
      <c r="IJ144" s="18"/>
      <c r="IK144" s="18"/>
      <c r="IL144" s="18"/>
      <c r="IM144" s="18"/>
      <c r="IN144" s="18"/>
    </row>
    <row r="145" spans="1:248" ht="21">
      <c r="A145" s="44" t="s">
        <v>135</v>
      </c>
      <c r="B145" s="20">
        <v>2201.91</v>
      </c>
      <c r="C145" s="20">
        <v>191.02</v>
      </c>
      <c r="D145" s="20">
        <f t="shared" si="4"/>
        <v>2010.8899999999999</v>
      </c>
      <c r="E145" s="24">
        <f>+(B145-C145)/C145</f>
        <v>10.527117579311065</v>
      </c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  <c r="CI145" s="18"/>
      <c r="CJ145" s="18"/>
      <c r="CK145" s="18"/>
      <c r="CL145" s="18"/>
      <c r="CM145" s="18"/>
      <c r="CN145" s="18"/>
      <c r="CO145" s="18"/>
      <c r="CP145" s="18"/>
      <c r="CQ145" s="18"/>
      <c r="CR145" s="18"/>
      <c r="CS145" s="18"/>
      <c r="CT145" s="18"/>
      <c r="CU145" s="18"/>
      <c r="CV145" s="18"/>
      <c r="CW145" s="18"/>
      <c r="CX145" s="18"/>
      <c r="CY145" s="18"/>
      <c r="CZ145" s="18"/>
      <c r="DA145" s="18"/>
      <c r="DB145" s="18"/>
      <c r="DC145" s="18"/>
      <c r="DD145" s="18"/>
      <c r="DE145" s="18"/>
      <c r="DF145" s="18"/>
      <c r="DG145" s="18"/>
      <c r="DH145" s="18"/>
      <c r="DI145" s="18"/>
      <c r="DJ145" s="18"/>
      <c r="DK145" s="18"/>
      <c r="DL145" s="18"/>
      <c r="DM145" s="18"/>
      <c r="DN145" s="18"/>
      <c r="DO145" s="18"/>
      <c r="DP145" s="18"/>
      <c r="DQ145" s="18"/>
      <c r="DR145" s="18"/>
      <c r="DS145" s="18"/>
      <c r="DT145" s="18"/>
      <c r="DU145" s="18"/>
      <c r="DV145" s="18"/>
      <c r="DW145" s="18"/>
      <c r="DX145" s="18"/>
      <c r="DY145" s="18"/>
      <c r="DZ145" s="18"/>
      <c r="EA145" s="18"/>
      <c r="EB145" s="18"/>
      <c r="EC145" s="18"/>
      <c r="ED145" s="18"/>
      <c r="EE145" s="18"/>
      <c r="EF145" s="18"/>
      <c r="EG145" s="18"/>
      <c r="EH145" s="18"/>
      <c r="EI145" s="18"/>
      <c r="EJ145" s="18"/>
      <c r="EK145" s="18"/>
      <c r="EL145" s="18"/>
      <c r="EM145" s="18"/>
      <c r="EN145" s="18"/>
      <c r="EO145" s="18"/>
      <c r="EP145" s="18"/>
      <c r="EQ145" s="18"/>
      <c r="ER145" s="18"/>
      <c r="ES145" s="18"/>
      <c r="ET145" s="18"/>
      <c r="EU145" s="18"/>
      <c r="EV145" s="18"/>
      <c r="EW145" s="18"/>
      <c r="EX145" s="18"/>
      <c r="EY145" s="18"/>
      <c r="EZ145" s="18"/>
      <c r="FA145" s="18"/>
      <c r="FB145" s="18"/>
      <c r="FC145" s="18"/>
      <c r="FD145" s="18"/>
      <c r="FE145" s="18"/>
      <c r="FF145" s="18"/>
      <c r="FG145" s="18"/>
      <c r="FH145" s="18"/>
      <c r="FI145" s="18"/>
      <c r="FJ145" s="18"/>
      <c r="FK145" s="18"/>
      <c r="FL145" s="18"/>
      <c r="FM145" s="18"/>
      <c r="FN145" s="18"/>
      <c r="FO145" s="18"/>
      <c r="FP145" s="18"/>
      <c r="FQ145" s="18"/>
      <c r="FR145" s="18"/>
      <c r="FS145" s="18"/>
      <c r="FT145" s="18"/>
      <c r="FU145" s="18"/>
      <c r="FV145" s="18"/>
      <c r="FW145" s="18"/>
      <c r="FX145" s="18"/>
      <c r="FY145" s="18"/>
      <c r="FZ145" s="18"/>
      <c r="GA145" s="18"/>
      <c r="GB145" s="18"/>
      <c r="GC145" s="18"/>
      <c r="GD145" s="18"/>
      <c r="GE145" s="18"/>
      <c r="GF145" s="18"/>
      <c r="GG145" s="18"/>
      <c r="GH145" s="18"/>
      <c r="GI145" s="18"/>
      <c r="GJ145" s="18"/>
      <c r="GK145" s="18"/>
      <c r="GL145" s="18"/>
      <c r="GM145" s="18"/>
      <c r="GN145" s="18"/>
      <c r="GO145" s="18"/>
      <c r="GP145" s="18"/>
      <c r="GQ145" s="18"/>
      <c r="GR145" s="18"/>
      <c r="GS145" s="18"/>
      <c r="GT145" s="18"/>
      <c r="GU145" s="18"/>
      <c r="GV145" s="18"/>
      <c r="GW145" s="18"/>
      <c r="GX145" s="18"/>
      <c r="GY145" s="18"/>
      <c r="GZ145" s="18"/>
      <c r="HA145" s="18"/>
      <c r="HB145" s="18"/>
      <c r="HC145" s="18"/>
      <c r="HD145" s="18"/>
      <c r="HE145" s="18"/>
      <c r="HF145" s="18"/>
      <c r="HG145" s="18"/>
      <c r="HH145" s="18"/>
      <c r="HI145" s="18"/>
      <c r="HJ145" s="18"/>
      <c r="HK145" s="18"/>
      <c r="HL145" s="18"/>
      <c r="HM145" s="18"/>
      <c r="HN145" s="18"/>
      <c r="HO145" s="18"/>
      <c r="HP145" s="18"/>
      <c r="HQ145" s="18"/>
      <c r="HR145" s="18"/>
      <c r="HS145" s="18"/>
      <c r="HT145" s="18"/>
      <c r="HU145" s="18"/>
      <c r="HV145" s="18"/>
      <c r="HW145" s="18"/>
      <c r="HX145" s="18"/>
      <c r="HY145" s="18"/>
      <c r="HZ145" s="18"/>
      <c r="IA145" s="18"/>
      <c r="IB145" s="18"/>
      <c r="IC145" s="18"/>
      <c r="ID145" s="18"/>
      <c r="IE145" s="18"/>
      <c r="IF145" s="18"/>
      <c r="IG145" s="18"/>
      <c r="IH145" s="18"/>
      <c r="II145" s="18"/>
      <c r="IJ145" s="18"/>
      <c r="IK145" s="18"/>
      <c r="IL145" s="18"/>
      <c r="IM145" s="18"/>
      <c r="IN145" s="18"/>
    </row>
    <row r="146" spans="1:248" ht="21">
      <c r="A146" s="44" t="s">
        <v>136</v>
      </c>
      <c r="B146" s="20">
        <v>5547075.36</v>
      </c>
      <c r="C146" s="20">
        <v>1031347.06</v>
      </c>
      <c r="D146" s="20">
        <f t="shared" si="4"/>
        <v>4515728.300000001</v>
      </c>
      <c r="E146" s="24">
        <f>+(B146-C146)/C146</f>
        <v>4.378475951635525</v>
      </c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18"/>
      <c r="CK146" s="18"/>
      <c r="CL146" s="18"/>
      <c r="CM146" s="18"/>
      <c r="CN146" s="18"/>
      <c r="CO146" s="18"/>
      <c r="CP146" s="18"/>
      <c r="CQ146" s="18"/>
      <c r="CR146" s="18"/>
      <c r="CS146" s="18"/>
      <c r="CT146" s="18"/>
      <c r="CU146" s="18"/>
      <c r="CV146" s="18"/>
      <c r="CW146" s="18"/>
      <c r="CX146" s="18"/>
      <c r="CY146" s="18"/>
      <c r="CZ146" s="18"/>
      <c r="DA146" s="18"/>
      <c r="DB146" s="18"/>
      <c r="DC146" s="18"/>
      <c r="DD146" s="18"/>
      <c r="DE146" s="18"/>
      <c r="DF146" s="18"/>
      <c r="DG146" s="18"/>
      <c r="DH146" s="18"/>
      <c r="DI146" s="18"/>
      <c r="DJ146" s="18"/>
      <c r="DK146" s="18"/>
      <c r="DL146" s="18"/>
      <c r="DM146" s="18"/>
      <c r="DN146" s="18"/>
      <c r="DO146" s="18"/>
      <c r="DP146" s="18"/>
      <c r="DQ146" s="18"/>
      <c r="DR146" s="18"/>
      <c r="DS146" s="18"/>
      <c r="DT146" s="18"/>
      <c r="DU146" s="18"/>
      <c r="DV146" s="18"/>
      <c r="DW146" s="18"/>
      <c r="DX146" s="18"/>
      <c r="DY146" s="18"/>
      <c r="DZ146" s="18"/>
      <c r="EA146" s="18"/>
      <c r="EB146" s="18"/>
      <c r="EC146" s="18"/>
      <c r="ED146" s="18"/>
      <c r="EE146" s="18"/>
      <c r="EF146" s="18"/>
      <c r="EG146" s="18"/>
      <c r="EH146" s="18"/>
      <c r="EI146" s="18"/>
      <c r="EJ146" s="18"/>
      <c r="EK146" s="18"/>
      <c r="EL146" s="18"/>
      <c r="EM146" s="18"/>
      <c r="EN146" s="18"/>
      <c r="EO146" s="18"/>
      <c r="EP146" s="18"/>
      <c r="EQ146" s="18"/>
      <c r="ER146" s="18"/>
      <c r="ES146" s="18"/>
      <c r="ET146" s="18"/>
      <c r="EU146" s="18"/>
      <c r="EV146" s="18"/>
      <c r="EW146" s="18"/>
      <c r="EX146" s="18"/>
      <c r="EY146" s="18"/>
      <c r="EZ146" s="18"/>
      <c r="FA146" s="18"/>
      <c r="FB146" s="18"/>
      <c r="FC146" s="18"/>
      <c r="FD146" s="18"/>
      <c r="FE146" s="18"/>
      <c r="FF146" s="18"/>
      <c r="FG146" s="18"/>
      <c r="FH146" s="18"/>
      <c r="FI146" s="18"/>
      <c r="FJ146" s="18"/>
      <c r="FK146" s="18"/>
      <c r="FL146" s="18"/>
      <c r="FM146" s="18"/>
      <c r="FN146" s="18"/>
      <c r="FO146" s="18"/>
      <c r="FP146" s="18"/>
      <c r="FQ146" s="18"/>
      <c r="FR146" s="18"/>
      <c r="FS146" s="18"/>
      <c r="FT146" s="18"/>
      <c r="FU146" s="18"/>
      <c r="FV146" s="18"/>
      <c r="FW146" s="18"/>
      <c r="FX146" s="18"/>
      <c r="FY146" s="18"/>
      <c r="FZ146" s="18"/>
      <c r="GA146" s="18"/>
      <c r="GB146" s="18"/>
      <c r="GC146" s="18"/>
      <c r="GD146" s="18"/>
      <c r="GE146" s="18"/>
      <c r="GF146" s="18"/>
      <c r="GG146" s="18"/>
      <c r="GH146" s="18"/>
      <c r="GI146" s="18"/>
      <c r="GJ146" s="18"/>
      <c r="GK146" s="18"/>
      <c r="GL146" s="18"/>
      <c r="GM146" s="18"/>
      <c r="GN146" s="18"/>
      <c r="GO146" s="18"/>
      <c r="GP146" s="18"/>
      <c r="GQ146" s="18"/>
      <c r="GR146" s="18"/>
      <c r="GS146" s="18"/>
      <c r="GT146" s="18"/>
      <c r="GU146" s="18"/>
      <c r="GV146" s="18"/>
      <c r="GW146" s="18"/>
      <c r="GX146" s="18"/>
      <c r="GY146" s="18"/>
      <c r="GZ146" s="18"/>
      <c r="HA146" s="18"/>
      <c r="HB146" s="18"/>
      <c r="HC146" s="18"/>
      <c r="HD146" s="18"/>
      <c r="HE146" s="18"/>
      <c r="HF146" s="18"/>
      <c r="HG146" s="18"/>
      <c r="HH146" s="18"/>
      <c r="HI146" s="18"/>
      <c r="HJ146" s="18"/>
      <c r="HK146" s="18"/>
      <c r="HL146" s="18"/>
      <c r="HM146" s="18"/>
      <c r="HN146" s="18"/>
      <c r="HO146" s="18"/>
      <c r="HP146" s="18"/>
      <c r="HQ146" s="18"/>
      <c r="HR146" s="18"/>
      <c r="HS146" s="18"/>
      <c r="HT146" s="18"/>
      <c r="HU146" s="18"/>
      <c r="HV146" s="18"/>
      <c r="HW146" s="18"/>
      <c r="HX146" s="18"/>
      <c r="HY146" s="18"/>
      <c r="HZ146" s="18"/>
      <c r="IA146" s="18"/>
      <c r="IB146" s="18"/>
      <c r="IC146" s="18"/>
      <c r="ID146" s="18"/>
      <c r="IE146" s="18"/>
      <c r="IF146" s="18"/>
      <c r="IG146" s="18"/>
      <c r="IH146" s="18"/>
      <c r="II146" s="18"/>
      <c r="IJ146" s="18"/>
      <c r="IK146" s="18"/>
      <c r="IL146" s="18"/>
      <c r="IM146" s="18"/>
      <c r="IN146" s="18"/>
    </row>
    <row r="147" spans="1:248" ht="21">
      <c r="A147" s="44" t="s">
        <v>137</v>
      </c>
      <c r="B147" s="20">
        <v>0</v>
      </c>
      <c r="C147" s="20">
        <v>0</v>
      </c>
      <c r="D147" s="20">
        <f t="shared" si="4"/>
        <v>0</v>
      </c>
      <c r="E147" s="24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18"/>
      <c r="CJ147" s="18"/>
      <c r="CK147" s="18"/>
      <c r="CL147" s="18"/>
      <c r="CM147" s="18"/>
      <c r="CN147" s="18"/>
      <c r="CO147" s="18"/>
      <c r="CP147" s="18"/>
      <c r="CQ147" s="18"/>
      <c r="CR147" s="18"/>
      <c r="CS147" s="18"/>
      <c r="CT147" s="18"/>
      <c r="CU147" s="18"/>
      <c r="CV147" s="18"/>
      <c r="CW147" s="18"/>
      <c r="CX147" s="18"/>
      <c r="CY147" s="18"/>
      <c r="CZ147" s="18"/>
      <c r="DA147" s="18"/>
      <c r="DB147" s="18"/>
      <c r="DC147" s="18"/>
      <c r="DD147" s="18"/>
      <c r="DE147" s="18"/>
      <c r="DF147" s="18"/>
      <c r="DG147" s="18"/>
      <c r="DH147" s="18"/>
      <c r="DI147" s="18"/>
      <c r="DJ147" s="18"/>
      <c r="DK147" s="18"/>
      <c r="DL147" s="18"/>
      <c r="DM147" s="18"/>
      <c r="DN147" s="18"/>
      <c r="DO147" s="18"/>
      <c r="DP147" s="18"/>
      <c r="DQ147" s="18"/>
      <c r="DR147" s="18"/>
      <c r="DS147" s="18"/>
      <c r="DT147" s="18"/>
      <c r="DU147" s="18"/>
      <c r="DV147" s="18"/>
      <c r="DW147" s="18"/>
      <c r="DX147" s="18"/>
      <c r="DY147" s="18"/>
      <c r="DZ147" s="18"/>
      <c r="EA147" s="18"/>
      <c r="EB147" s="18"/>
      <c r="EC147" s="18"/>
      <c r="ED147" s="18"/>
      <c r="EE147" s="18"/>
      <c r="EF147" s="18"/>
      <c r="EG147" s="18"/>
      <c r="EH147" s="18"/>
      <c r="EI147" s="18"/>
      <c r="EJ147" s="18"/>
      <c r="EK147" s="18"/>
      <c r="EL147" s="18"/>
      <c r="EM147" s="18"/>
      <c r="EN147" s="18"/>
      <c r="EO147" s="18"/>
      <c r="EP147" s="18"/>
      <c r="EQ147" s="18"/>
      <c r="ER147" s="18"/>
      <c r="ES147" s="18"/>
      <c r="ET147" s="18"/>
      <c r="EU147" s="18"/>
      <c r="EV147" s="18"/>
      <c r="EW147" s="18"/>
      <c r="EX147" s="18"/>
      <c r="EY147" s="18"/>
      <c r="EZ147" s="18"/>
      <c r="FA147" s="18"/>
      <c r="FB147" s="18"/>
      <c r="FC147" s="18"/>
      <c r="FD147" s="18"/>
      <c r="FE147" s="18"/>
      <c r="FF147" s="18"/>
      <c r="FG147" s="18"/>
      <c r="FH147" s="18"/>
      <c r="FI147" s="18"/>
      <c r="FJ147" s="18"/>
      <c r="FK147" s="18"/>
      <c r="FL147" s="18"/>
      <c r="FM147" s="18"/>
      <c r="FN147" s="18"/>
      <c r="FO147" s="18"/>
      <c r="FP147" s="18"/>
      <c r="FQ147" s="18"/>
      <c r="FR147" s="18"/>
      <c r="FS147" s="18"/>
      <c r="FT147" s="18"/>
      <c r="FU147" s="18"/>
      <c r="FV147" s="18"/>
      <c r="FW147" s="18"/>
      <c r="FX147" s="18"/>
      <c r="FY147" s="18"/>
      <c r="FZ147" s="18"/>
      <c r="GA147" s="18"/>
      <c r="GB147" s="18"/>
      <c r="GC147" s="18"/>
      <c r="GD147" s="18"/>
      <c r="GE147" s="18"/>
      <c r="GF147" s="18"/>
      <c r="GG147" s="18"/>
      <c r="GH147" s="18"/>
      <c r="GI147" s="18"/>
      <c r="GJ147" s="18"/>
      <c r="GK147" s="18"/>
      <c r="GL147" s="18"/>
      <c r="GM147" s="18"/>
      <c r="GN147" s="18"/>
      <c r="GO147" s="18"/>
      <c r="GP147" s="18"/>
      <c r="GQ147" s="18"/>
      <c r="GR147" s="18"/>
      <c r="GS147" s="18"/>
      <c r="GT147" s="18"/>
      <c r="GU147" s="18"/>
      <c r="GV147" s="18"/>
      <c r="GW147" s="18"/>
      <c r="GX147" s="18"/>
      <c r="GY147" s="18"/>
      <c r="GZ147" s="18"/>
      <c r="HA147" s="18"/>
      <c r="HB147" s="18"/>
      <c r="HC147" s="18"/>
      <c r="HD147" s="18"/>
      <c r="HE147" s="18"/>
      <c r="HF147" s="18"/>
      <c r="HG147" s="18"/>
      <c r="HH147" s="18"/>
      <c r="HI147" s="18"/>
      <c r="HJ147" s="18"/>
      <c r="HK147" s="18"/>
      <c r="HL147" s="18"/>
      <c r="HM147" s="18"/>
      <c r="HN147" s="18"/>
      <c r="HO147" s="18"/>
      <c r="HP147" s="18"/>
      <c r="HQ147" s="18"/>
      <c r="HR147" s="18"/>
      <c r="HS147" s="18"/>
      <c r="HT147" s="18"/>
      <c r="HU147" s="18"/>
      <c r="HV147" s="18"/>
      <c r="HW147" s="18"/>
      <c r="HX147" s="18"/>
      <c r="HY147" s="18"/>
      <c r="HZ147" s="18"/>
      <c r="IA147" s="18"/>
      <c r="IB147" s="18"/>
      <c r="IC147" s="18"/>
      <c r="ID147" s="18"/>
      <c r="IE147" s="18"/>
      <c r="IF147" s="18"/>
      <c r="IG147" s="18"/>
      <c r="IH147" s="18"/>
      <c r="II147" s="18"/>
      <c r="IJ147" s="18"/>
      <c r="IK147" s="18"/>
      <c r="IL147" s="18"/>
      <c r="IM147" s="18"/>
      <c r="IN147" s="18"/>
    </row>
    <row r="148" spans="1:248" ht="21">
      <c r="A148" s="44" t="s">
        <v>138</v>
      </c>
      <c r="B148" s="20">
        <v>2003275.59</v>
      </c>
      <c r="C148" s="20">
        <v>1933346.96</v>
      </c>
      <c r="D148" s="20">
        <f t="shared" si="4"/>
        <v>69928.63000000012</v>
      </c>
      <c r="E148" s="24">
        <f>+(B148-C148)/C148</f>
        <v>0.03616972610027541</v>
      </c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  <c r="CH148" s="18"/>
      <c r="CI148" s="18"/>
      <c r="CJ148" s="18"/>
      <c r="CK148" s="18"/>
      <c r="CL148" s="18"/>
      <c r="CM148" s="18"/>
      <c r="CN148" s="18"/>
      <c r="CO148" s="18"/>
      <c r="CP148" s="18"/>
      <c r="CQ148" s="18"/>
      <c r="CR148" s="18"/>
      <c r="CS148" s="18"/>
      <c r="CT148" s="18"/>
      <c r="CU148" s="18"/>
      <c r="CV148" s="18"/>
      <c r="CW148" s="18"/>
      <c r="CX148" s="18"/>
      <c r="CY148" s="18"/>
      <c r="CZ148" s="18"/>
      <c r="DA148" s="18"/>
      <c r="DB148" s="18"/>
      <c r="DC148" s="18"/>
      <c r="DD148" s="18"/>
      <c r="DE148" s="18"/>
      <c r="DF148" s="18"/>
      <c r="DG148" s="18"/>
      <c r="DH148" s="18"/>
      <c r="DI148" s="18"/>
      <c r="DJ148" s="18"/>
      <c r="DK148" s="18"/>
      <c r="DL148" s="18"/>
      <c r="DM148" s="18"/>
      <c r="DN148" s="18"/>
      <c r="DO148" s="18"/>
      <c r="DP148" s="18"/>
      <c r="DQ148" s="18"/>
      <c r="DR148" s="18"/>
      <c r="DS148" s="18"/>
      <c r="DT148" s="18"/>
      <c r="DU148" s="18"/>
      <c r="DV148" s="18"/>
      <c r="DW148" s="18"/>
      <c r="DX148" s="18"/>
      <c r="DY148" s="18"/>
      <c r="DZ148" s="18"/>
      <c r="EA148" s="18"/>
      <c r="EB148" s="18"/>
      <c r="EC148" s="18"/>
      <c r="ED148" s="18"/>
      <c r="EE148" s="18"/>
      <c r="EF148" s="18"/>
      <c r="EG148" s="18"/>
      <c r="EH148" s="18"/>
      <c r="EI148" s="18"/>
      <c r="EJ148" s="18"/>
      <c r="EK148" s="18"/>
      <c r="EL148" s="18"/>
      <c r="EM148" s="18"/>
      <c r="EN148" s="18"/>
      <c r="EO148" s="18"/>
      <c r="EP148" s="18"/>
      <c r="EQ148" s="18"/>
      <c r="ER148" s="18"/>
      <c r="ES148" s="18"/>
      <c r="ET148" s="18"/>
      <c r="EU148" s="18"/>
      <c r="EV148" s="18"/>
      <c r="EW148" s="18"/>
      <c r="EX148" s="18"/>
      <c r="EY148" s="18"/>
      <c r="EZ148" s="18"/>
      <c r="FA148" s="18"/>
      <c r="FB148" s="18"/>
      <c r="FC148" s="18"/>
      <c r="FD148" s="18"/>
      <c r="FE148" s="18"/>
      <c r="FF148" s="18"/>
      <c r="FG148" s="18"/>
      <c r="FH148" s="18"/>
      <c r="FI148" s="18"/>
      <c r="FJ148" s="18"/>
      <c r="FK148" s="18"/>
      <c r="FL148" s="18"/>
      <c r="FM148" s="18"/>
      <c r="FN148" s="18"/>
      <c r="FO148" s="18"/>
      <c r="FP148" s="18"/>
      <c r="FQ148" s="18"/>
      <c r="FR148" s="18"/>
      <c r="FS148" s="18"/>
      <c r="FT148" s="18"/>
      <c r="FU148" s="18"/>
      <c r="FV148" s="18"/>
      <c r="FW148" s="18"/>
      <c r="FX148" s="18"/>
      <c r="FY148" s="18"/>
      <c r="FZ148" s="18"/>
      <c r="GA148" s="18"/>
      <c r="GB148" s="18"/>
      <c r="GC148" s="18"/>
      <c r="GD148" s="18"/>
      <c r="GE148" s="18"/>
      <c r="GF148" s="18"/>
      <c r="GG148" s="18"/>
      <c r="GH148" s="18"/>
      <c r="GI148" s="18"/>
      <c r="GJ148" s="18"/>
      <c r="GK148" s="18"/>
      <c r="GL148" s="18"/>
      <c r="GM148" s="18"/>
      <c r="GN148" s="18"/>
      <c r="GO148" s="18"/>
      <c r="GP148" s="18"/>
      <c r="GQ148" s="18"/>
      <c r="GR148" s="18"/>
      <c r="GS148" s="18"/>
      <c r="GT148" s="18"/>
      <c r="GU148" s="18"/>
      <c r="GV148" s="18"/>
      <c r="GW148" s="18"/>
      <c r="GX148" s="18"/>
      <c r="GY148" s="18"/>
      <c r="GZ148" s="18"/>
      <c r="HA148" s="18"/>
      <c r="HB148" s="18"/>
      <c r="HC148" s="18"/>
      <c r="HD148" s="18"/>
      <c r="HE148" s="18"/>
      <c r="HF148" s="18"/>
      <c r="HG148" s="18"/>
      <c r="HH148" s="18"/>
      <c r="HI148" s="18"/>
      <c r="HJ148" s="18"/>
      <c r="HK148" s="18"/>
      <c r="HL148" s="18"/>
      <c r="HM148" s="18"/>
      <c r="HN148" s="18"/>
      <c r="HO148" s="18"/>
      <c r="HP148" s="18"/>
      <c r="HQ148" s="18"/>
      <c r="HR148" s="18"/>
      <c r="HS148" s="18"/>
      <c r="HT148" s="18"/>
      <c r="HU148" s="18"/>
      <c r="HV148" s="18"/>
      <c r="HW148" s="18"/>
      <c r="HX148" s="18"/>
      <c r="HY148" s="18"/>
      <c r="HZ148" s="18"/>
      <c r="IA148" s="18"/>
      <c r="IB148" s="18"/>
      <c r="IC148" s="18"/>
      <c r="ID148" s="18"/>
      <c r="IE148" s="18"/>
      <c r="IF148" s="18"/>
      <c r="IG148" s="18"/>
      <c r="IH148" s="18"/>
      <c r="II148" s="18"/>
      <c r="IJ148" s="18"/>
      <c r="IK148" s="18"/>
      <c r="IL148" s="18"/>
      <c r="IM148" s="18"/>
      <c r="IN148" s="18"/>
    </row>
    <row r="149" spans="1:248" ht="21">
      <c r="A149" s="47" t="s">
        <v>139</v>
      </c>
      <c r="B149" s="20">
        <v>11681844.040000001</v>
      </c>
      <c r="C149" s="20">
        <v>11541254.950000001</v>
      </c>
      <c r="D149" s="20">
        <f t="shared" si="4"/>
        <v>140589.08999999985</v>
      </c>
      <c r="E149" s="24">
        <f>+(B149-C149)/C149</f>
        <v>0.012181438726470541</v>
      </c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8"/>
      <c r="CI149" s="18"/>
      <c r="CJ149" s="18"/>
      <c r="CK149" s="18"/>
      <c r="CL149" s="18"/>
      <c r="CM149" s="18"/>
      <c r="CN149" s="18"/>
      <c r="CO149" s="18"/>
      <c r="CP149" s="18"/>
      <c r="CQ149" s="18"/>
      <c r="CR149" s="18"/>
      <c r="CS149" s="18"/>
      <c r="CT149" s="18"/>
      <c r="CU149" s="18"/>
      <c r="CV149" s="18"/>
      <c r="CW149" s="18"/>
      <c r="CX149" s="18"/>
      <c r="CY149" s="18"/>
      <c r="CZ149" s="18"/>
      <c r="DA149" s="18"/>
      <c r="DB149" s="18"/>
      <c r="DC149" s="18"/>
      <c r="DD149" s="18"/>
      <c r="DE149" s="18"/>
      <c r="DF149" s="18"/>
      <c r="DG149" s="18"/>
      <c r="DH149" s="18"/>
      <c r="DI149" s="18"/>
      <c r="DJ149" s="18"/>
      <c r="DK149" s="18"/>
      <c r="DL149" s="18"/>
      <c r="DM149" s="18"/>
      <c r="DN149" s="18"/>
      <c r="DO149" s="18"/>
      <c r="DP149" s="18"/>
      <c r="DQ149" s="18"/>
      <c r="DR149" s="18"/>
      <c r="DS149" s="18"/>
      <c r="DT149" s="18"/>
      <c r="DU149" s="18"/>
      <c r="DV149" s="18"/>
      <c r="DW149" s="18"/>
      <c r="DX149" s="18"/>
      <c r="DY149" s="18"/>
      <c r="DZ149" s="18"/>
      <c r="EA149" s="18"/>
      <c r="EB149" s="18"/>
      <c r="EC149" s="18"/>
      <c r="ED149" s="18"/>
      <c r="EE149" s="18"/>
      <c r="EF149" s="18"/>
      <c r="EG149" s="18"/>
      <c r="EH149" s="18"/>
      <c r="EI149" s="18"/>
      <c r="EJ149" s="18"/>
      <c r="EK149" s="18"/>
      <c r="EL149" s="18"/>
      <c r="EM149" s="18"/>
      <c r="EN149" s="18"/>
      <c r="EO149" s="18"/>
      <c r="EP149" s="18"/>
      <c r="EQ149" s="18"/>
      <c r="ER149" s="18"/>
      <c r="ES149" s="18"/>
      <c r="ET149" s="18"/>
      <c r="EU149" s="18"/>
      <c r="EV149" s="18"/>
      <c r="EW149" s="18"/>
      <c r="EX149" s="18"/>
      <c r="EY149" s="18"/>
      <c r="EZ149" s="18"/>
      <c r="FA149" s="18"/>
      <c r="FB149" s="18"/>
      <c r="FC149" s="18"/>
      <c r="FD149" s="18"/>
      <c r="FE149" s="18"/>
      <c r="FF149" s="18"/>
      <c r="FG149" s="18"/>
      <c r="FH149" s="18"/>
      <c r="FI149" s="18"/>
      <c r="FJ149" s="18"/>
      <c r="FK149" s="18"/>
      <c r="FL149" s="18"/>
      <c r="FM149" s="18"/>
      <c r="FN149" s="18"/>
      <c r="FO149" s="18"/>
      <c r="FP149" s="18"/>
      <c r="FQ149" s="18"/>
      <c r="FR149" s="18"/>
      <c r="FS149" s="18"/>
      <c r="FT149" s="18"/>
      <c r="FU149" s="18"/>
      <c r="FV149" s="18"/>
      <c r="FW149" s="18"/>
      <c r="FX149" s="18"/>
      <c r="FY149" s="18"/>
      <c r="FZ149" s="18"/>
      <c r="GA149" s="18"/>
      <c r="GB149" s="18"/>
      <c r="GC149" s="18"/>
      <c r="GD149" s="18"/>
      <c r="GE149" s="18"/>
      <c r="GF149" s="18"/>
      <c r="GG149" s="18"/>
      <c r="GH149" s="18"/>
      <c r="GI149" s="18"/>
      <c r="GJ149" s="18"/>
      <c r="GK149" s="18"/>
      <c r="GL149" s="18"/>
      <c r="GM149" s="18"/>
      <c r="GN149" s="18"/>
      <c r="GO149" s="18"/>
      <c r="GP149" s="18"/>
      <c r="GQ149" s="18"/>
      <c r="GR149" s="18"/>
      <c r="GS149" s="18"/>
      <c r="GT149" s="18"/>
      <c r="GU149" s="18"/>
      <c r="GV149" s="18"/>
      <c r="GW149" s="18"/>
      <c r="GX149" s="18"/>
      <c r="GY149" s="18"/>
      <c r="GZ149" s="18"/>
      <c r="HA149" s="18"/>
      <c r="HB149" s="18"/>
      <c r="HC149" s="18"/>
      <c r="HD149" s="18"/>
      <c r="HE149" s="18"/>
      <c r="HF149" s="18"/>
      <c r="HG149" s="18"/>
      <c r="HH149" s="18"/>
      <c r="HI149" s="18"/>
      <c r="HJ149" s="18"/>
      <c r="HK149" s="18"/>
      <c r="HL149" s="18"/>
      <c r="HM149" s="18"/>
      <c r="HN149" s="18"/>
      <c r="HO149" s="18"/>
      <c r="HP149" s="18"/>
      <c r="HQ149" s="18"/>
      <c r="HR149" s="18"/>
      <c r="HS149" s="18"/>
      <c r="HT149" s="18"/>
      <c r="HU149" s="18"/>
      <c r="HV149" s="18"/>
      <c r="HW149" s="18"/>
      <c r="HX149" s="18"/>
      <c r="HY149" s="18"/>
      <c r="HZ149" s="18"/>
      <c r="IA149" s="18"/>
      <c r="IB149" s="18"/>
      <c r="IC149" s="18"/>
      <c r="ID149" s="18"/>
      <c r="IE149" s="18"/>
      <c r="IF149" s="18"/>
      <c r="IG149" s="18"/>
      <c r="IH149" s="18"/>
      <c r="II149" s="18"/>
      <c r="IJ149" s="18"/>
      <c r="IK149" s="18"/>
      <c r="IL149" s="18"/>
      <c r="IM149" s="18"/>
      <c r="IN149" s="18"/>
    </row>
    <row r="150" spans="1:248" ht="21">
      <c r="A150" s="41" t="s">
        <v>94</v>
      </c>
      <c r="B150" s="28">
        <f>+SUM(B132:B136)+SUM(B143:B149)</f>
        <v>80065211.24000001</v>
      </c>
      <c r="C150" s="28">
        <f>+SUM(C132:C136)+SUM(C143:C149)</f>
        <v>86327707.6</v>
      </c>
      <c r="D150" s="28">
        <f t="shared" si="4"/>
        <v>-6262496.3599999845</v>
      </c>
      <c r="E150" s="29">
        <f>+(B150-C150)/C150</f>
        <v>-0.07254329501041894</v>
      </c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18"/>
      <c r="CJ150" s="18"/>
      <c r="CK150" s="18"/>
      <c r="CL150" s="18"/>
      <c r="CM150" s="18"/>
      <c r="CN150" s="18"/>
      <c r="CO150" s="18"/>
      <c r="CP150" s="18"/>
      <c r="CQ150" s="18"/>
      <c r="CR150" s="18"/>
      <c r="CS150" s="18"/>
      <c r="CT150" s="18"/>
      <c r="CU150" s="18"/>
      <c r="CV150" s="18"/>
      <c r="CW150" s="18"/>
      <c r="CX150" s="18"/>
      <c r="CY150" s="18"/>
      <c r="CZ150" s="18"/>
      <c r="DA150" s="18"/>
      <c r="DB150" s="18"/>
      <c r="DC150" s="18"/>
      <c r="DD150" s="18"/>
      <c r="DE150" s="18"/>
      <c r="DF150" s="18"/>
      <c r="DG150" s="18"/>
      <c r="DH150" s="18"/>
      <c r="DI150" s="18"/>
      <c r="DJ150" s="18"/>
      <c r="DK150" s="18"/>
      <c r="DL150" s="18"/>
      <c r="DM150" s="18"/>
      <c r="DN150" s="18"/>
      <c r="DO150" s="18"/>
      <c r="DP150" s="18"/>
      <c r="DQ150" s="18"/>
      <c r="DR150" s="18"/>
      <c r="DS150" s="18"/>
      <c r="DT150" s="18"/>
      <c r="DU150" s="18"/>
      <c r="DV150" s="18"/>
      <c r="DW150" s="18"/>
      <c r="DX150" s="18"/>
      <c r="DY150" s="18"/>
      <c r="DZ150" s="18"/>
      <c r="EA150" s="18"/>
      <c r="EB150" s="18"/>
      <c r="EC150" s="18"/>
      <c r="ED150" s="18"/>
      <c r="EE150" s="18"/>
      <c r="EF150" s="18"/>
      <c r="EG150" s="18"/>
      <c r="EH150" s="18"/>
      <c r="EI150" s="18"/>
      <c r="EJ150" s="18"/>
      <c r="EK150" s="18"/>
      <c r="EL150" s="18"/>
      <c r="EM150" s="18"/>
      <c r="EN150" s="18"/>
      <c r="EO150" s="18"/>
      <c r="EP150" s="18"/>
      <c r="EQ150" s="18"/>
      <c r="ER150" s="18"/>
      <c r="ES150" s="18"/>
      <c r="ET150" s="18"/>
      <c r="EU150" s="18"/>
      <c r="EV150" s="18"/>
      <c r="EW150" s="18"/>
      <c r="EX150" s="18"/>
      <c r="EY150" s="18"/>
      <c r="EZ150" s="18"/>
      <c r="FA150" s="18"/>
      <c r="FB150" s="18"/>
      <c r="FC150" s="18"/>
      <c r="FD150" s="18"/>
      <c r="FE150" s="18"/>
      <c r="FF150" s="18"/>
      <c r="FG150" s="18"/>
      <c r="FH150" s="18"/>
      <c r="FI150" s="18"/>
      <c r="FJ150" s="18"/>
      <c r="FK150" s="18"/>
      <c r="FL150" s="18"/>
      <c r="FM150" s="18"/>
      <c r="FN150" s="18"/>
      <c r="FO150" s="18"/>
      <c r="FP150" s="18"/>
      <c r="FQ150" s="18"/>
      <c r="FR150" s="18"/>
      <c r="FS150" s="18"/>
      <c r="FT150" s="18"/>
      <c r="FU150" s="18"/>
      <c r="FV150" s="18"/>
      <c r="FW150" s="18"/>
      <c r="FX150" s="18"/>
      <c r="FY150" s="18"/>
      <c r="FZ150" s="18"/>
      <c r="GA150" s="18"/>
      <c r="GB150" s="18"/>
      <c r="GC150" s="18"/>
      <c r="GD150" s="18"/>
      <c r="GE150" s="18"/>
      <c r="GF150" s="18"/>
      <c r="GG150" s="18"/>
      <c r="GH150" s="18"/>
      <c r="GI150" s="18"/>
      <c r="GJ150" s="18"/>
      <c r="GK150" s="18"/>
      <c r="GL150" s="18"/>
      <c r="GM150" s="18"/>
      <c r="GN150" s="18"/>
      <c r="GO150" s="18"/>
      <c r="GP150" s="18"/>
      <c r="GQ150" s="18"/>
      <c r="GR150" s="18"/>
      <c r="GS150" s="18"/>
      <c r="GT150" s="18"/>
      <c r="GU150" s="18"/>
      <c r="GV150" s="18"/>
      <c r="GW150" s="18"/>
      <c r="GX150" s="18"/>
      <c r="GY150" s="18"/>
      <c r="GZ150" s="18"/>
      <c r="HA150" s="18"/>
      <c r="HB150" s="18"/>
      <c r="HC150" s="18"/>
      <c r="HD150" s="18"/>
      <c r="HE150" s="18"/>
      <c r="HF150" s="18"/>
      <c r="HG150" s="18"/>
      <c r="HH150" s="18"/>
      <c r="HI150" s="18"/>
      <c r="HJ150" s="18"/>
      <c r="HK150" s="18"/>
      <c r="HL150" s="18"/>
      <c r="HM150" s="18"/>
      <c r="HN150" s="18"/>
      <c r="HO150" s="18"/>
      <c r="HP150" s="18"/>
      <c r="HQ150" s="18"/>
      <c r="HR150" s="18"/>
      <c r="HS150" s="18"/>
      <c r="HT150" s="18"/>
      <c r="HU150" s="18"/>
      <c r="HV150" s="18"/>
      <c r="HW150" s="18"/>
      <c r="HX150" s="18"/>
      <c r="HY150" s="18"/>
      <c r="HZ150" s="18"/>
      <c r="IA150" s="18"/>
      <c r="IB150" s="18"/>
      <c r="IC150" s="18"/>
      <c r="ID150" s="18"/>
      <c r="IE150" s="18"/>
      <c r="IF150" s="18"/>
      <c r="IG150" s="18"/>
      <c r="IH150" s="18"/>
      <c r="II150" s="18"/>
      <c r="IJ150" s="18"/>
      <c r="IK150" s="18"/>
      <c r="IL150" s="18"/>
      <c r="IM150" s="18"/>
      <c r="IN150" s="18"/>
    </row>
    <row r="151" spans="1:248" ht="21">
      <c r="A151" s="32"/>
      <c r="B151" s="20"/>
      <c r="C151" s="20"/>
      <c r="D151" s="20">
        <f t="shared" si="4"/>
        <v>0</v>
      </c>
      <c r="E151" s="24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18"/>
      <c r="CJ151" s="18"/>
      <c r="CK151" s="18"/>
      <c r="CL151" s="18"/>
      <c r="CM151" s="18"/>
      <c r="CN151" s="18"/>
      <c r="CO151" s="18"/>
      <c r="CP151" s="18"/>
      <c r="CQ151" s="18"/>
      <c r="CR151" s="18"/>
      <c r="CS151" s="18"/>
      <c r="CT151" s="18"/>
      <c r="CU151" s="18"/>
      <c r="CV151" s="18"/>
      <c r="CW151" s="18"/>
      <c r="CX151" s="18"/>
      <c r="CY151" s="18"/>
      <c r="CZ151" s="18"/>
      <c r="DA151" s="18"/>
      <c r="DB151" s="18"/>
      <c r="DC151" s="18"/>
      <c r="DD151" s="18"/>
      <c r="DE151" s="18"/>
      <c r="DF151" s="18"/>
      <c r="DG151" s="18"/>
      <c r="DH151" s="18"/>
      <c r="DI151" s="18"/>
      <c r="DJ151" s="18"/>
      <c r="DK151" s="18"/>
      <c r="DL151" s="18"/>
      <c r="DM151" s="18"/>
      <c r="DN151" s="18"/>
      <c r="DO151" s="18"/>
      <c r="DP151" s="18"/>
      <c r="DQ151" s="18"/>
      <c r="DR151" s="18"/>
      <c r="DS151" s="18"/>
      <c r="DT151" s="18"/>
      <c r="DU151" s="18"/>
      <c r="DV151" s="18"/>
      <c r="DW151" s="18"/>
      <c r="DX151" s="18"/>
      <c r="DY151" s="18"/>
      <c r="DZ151" s="18"/>
      <c r="EA151" s="18"/>
      <c r="EB151" s="18"/>
      <c r="EC151" s="18"/>
      <c r="ED151" s="18"/>
      <c r="EE151" s="18"/>
      <c r="EF151" s="18"/>
      <c r="EG151" s="18"/>
      <c r="EH151" s="18"/>
      <c r="EI151" s="18"/>
      <c r="EJ151" s="18"/>
      <c r="EK151" s="18"/>
      <c r="EL151" s="18"/>
      <c r="EM151" s="18"/>
      <c r="EN151" s="18"/>
      <c r="EO151" s="18"/>
      <c r="EP151" s="18"/>
      <c r="EQ151" s="18"/>
      <c r="ER151" s="18"/>
      <c r="ES151" s="18"/>
      <c r="ET151" s="18"/>
      <c r="EU151" s="18"/>
      <c r="EV151" s="18"/>
      <c r="EW151" s="18"/>
      <c r="EX151" s="18"/>
      <c r="EY151" s="18"/>
      <c r="EZ151" s="18"/>
      <c r="FA151" s="18"/>
      <c r="FB151" s="18"/>
      <c r="FC151" s="18"/>
      <c r="FD151" s="18"/>
      <c r="FE151" s="18"/>
      <c r="FF151" s="18"/>
      <c r="FG151" s="18"/>
      <c r="FH151" s="18"/>
      <c r="FI151" s="18"/>
      <c r="FJ151" s="18"/>
      <c r="FK151" s="18"/>
      <c r="FL151" s="18"/>
      <c r="FM151" s="18"/>
      <c r="FN151" s="18"/>
      <c r="FO151" s="18"/>
      <c r="FP151" s="18"/>
      <c r="FQ151" s="18"/>
      <c r="FR151" s="18"/>
      <c r="FS151" s="18"/>
      <c r="FT151" s="18"/>
      <c r="FU151" s="18"/>
      <c r="FV151" s="18"/>
      <c r="FW151" s="18"/>
      <c r="FX151" s="18"/>
      <c r="FY151" s="18"/>
      <c r="FZ151" s="18"/>
      <c r="GA151" s="18"/>
      <c r="GB151" s="18"/>
      <c r="GC151" s="18"/>
      <c r="GD151" s="18"/>
      <c r="GE151" s="18"/>
      <c r="GF151" s="18"/>
      <c r="GG151" s="18"/>
      <c r="GH151" s="18"/>
      <c r="GI151" s="18"/>
      <c r="GJ151" s="18"/>
      <c r="GK151" s="18"/>
      <c r="GL151" s="18"/>
      <c r="GM151" s="18"/>
      <c r="GN151" s="18"/>
      <c r="GO151" s="18"/>
      <c r="GP151" s="18"/>
      <c r="GQ151" s="18"/>
      <c r="GR151" s="18"/>
      <c r="GS151" s="18"/>
      <c r="GT151" s="18"/>
      <c r="GU151" s="18"/>
      <c r="GV151" s="18"/>
      <c r="GW151" s="18"/>
      <c r="GX151" s="18"/>
      <c r="GY151" s="18"/>
      <c r="GZ151" s="18"/>
      <c r="HA151" s="18"/>
      <c r="HB151" s="18"/>
      <c r="HC151" s="18"/>
      <c r="HD151" s="18"/>
      <c r="HE151" s="18"/>
      <c r="HF151" s="18"/>
      <c r="HG151" s="18"/>
      <c r="HH151" s="18"/>
      <c r="HI151" s="18"/>
      <c r="HJ151" s="18"/>
      <c r="HK151" s="18"/>
      <c r="HL151" s="18"/>
      <c r="HM151" s="18"/>
      <c r="HN151" s="18"/>
      <c r="HO151" s="18"/>
      <c r="HP151" s="18"/>
      <c r="HQ151" s="18"/>
      <c r="HR151" s="18"/>
      <c r="HS151" s="18"/>
      <c r="HT151" s="18"/>
      <c r="HU151" s="18"/>
      <c r="HV151" s="18"/>
      <c r="HW151" s="18"/>
      <c r="HX151" s="18"/>
      <c r="HY151" s="18"/>
      <c r="HZ151" s="18"/>
      <c r="IA151" s="18"/>
      <c r="IB151" s="18"/>
      <c r="IC151" s="18"/>
      <c r="ID151" s="18"/>
      <c r="IE151" s="18"/>
      <c r="IF151" s="18"/>
      <c r="IG151" s="18"/>
      <c r="IH151" s="18"/>
      <c r="II151" s="18"/>
      <c r="IJ151" s="18"/>
      <c r="IK151" s="18"/>
      <c r="IL151" s="18"/>
      <c r="IM151" s="18"/>
      <c r="IN151" s="18"/>
    </row>
    <row r="152" spans="1:248" ht="21">
      <c r="A152" s="42" t="s">
        <v>140</v>
      </c>
      <c r="B152" s="20">
        <v>0</v>
      </c>
      <c r="C152" s="20"/>
      <c r="D152" s="20">
        <f t="shared" si="4"/>
        <v>0</v>
      </c>
      <c r="E152" s="24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18"/>
      <c r="CJ152" s="18"/>
      <c r="CK152" s="18"/>
      <c r="CL152" s="18"/>
      <c r="CM152" s="18"/>
      <c r="CN152" s="18"/>
      <c r="CO152" s="18"/>
      <c r="CP152" s="18"/>
      <c r="CQ152" s="18"/>
      <c r="CR152" s="18"/>
      <c r="CS152" s="18"/>
      <c r="CT152" s="18"/>
      <c r="CU152" s="18"/>
      <c r="CV152" s="18"/>
      <c r="CW152" s="18"/>
      <c r="CX152" s="18"/>
      <c r="CY152" s="18"/>
      <c r="CZ152" s="18"/>
      <c r="DA152" s="18"/>
      <c r="DB152" s="18"/>
      <c r="DC152" s="18"/>
      <c r="DD152" s="18"/>
      <c r="DE152" s="18"/>
      <c r="DF152" s="18"/>
      <c r="DG152" s="18"/>
      <c r="DH152" s="18"/>
      <c r="DI152" s="18"/>
      <c r="DJ152" s="18"/>
      <c r="DK152" s="18"/>
      <c r="DL152" s="18"/>
      <c r="DM152" s="18"/>
      <c r="DN152" s="18"/>
      <c r="DO152" s="18"/>
      <c r="DP152" s="18"/>
      <c r="DQ152" s="18"/>
      <c r="DR152" s="18"/>
      <c r="DS152" s="18"/>
      <c r="DT152" s="18"/>
      <c r="DU152" s="18"/>
      <c r="DV152" s="18"/>
      <c r="DW152" s="18"/>
      <c r="DX152" s="18"/>
      <c r="DY152" s="18"/>
      <c r="DZ152" s="18"/>
      <c r="EA152" s="18"/>
      <c r="EB152" s="18"/>
      <c r="EC152" s="18"/>
      <c r="ED152" s="18"/>
      <c r="EE152" s="18"/>
      <c r="EF152" s="18"/>
      <c r="EG152" s="18"/>
      <c r="EH152" s="18"/>
      <c r="EI152" s="18"/>
      <c r="EJ152" s="18"/>
      <c r="EK152" s="18"/>
      <c r="EL152" s="18"/>
      <c r="EM152" s="18"/>
      <c r="EN152" s="18"/>
      <c r="EO152" s="18"/>
      <c r="EP152" s="18"/>
      <c r="EQ152" s="18"/>
      <c r="ER152" s="18"/>
      <c r="ES152" s="18"/>
      <c r="ET152" s="18"/>
      <c r="EU152" s="18"/>
      <c r="EV152" s="18"/>
      <c r="EW152" s="18"/>
      <c r="EX152" s="18"/>
      <c r="EY152" s="18"/>
      <c r="EZ152" s="18"/>
      <c r="FA152" s="18"/>
      <c r="FB152" s="18"/>
      <c r="FC152" s="18"/>
      <c r="FD152" s="18"/>
      <c r="FE152" s="18"/>
      <c r="FF152" s="18"/>
      <c r="FG152" s="18"/>
      <c r="FH152" s="18"/>
      <c r="FI152" s="18"/>
      <c r="FJ152" s="18"/>
      <c r="FK152" s="18"/>
      <c r="FL152" s="18"/>
      <c r="FM152" s="18"/>
      <c r="FN152" s="18"/>
      <c r="FO152" s="18"/>
      <c r="FP152" s="18"/>
      <c r="FQ152" s="18"/>
      <c r="FR152" s="18"/>
      <c r="FS152" s="18"/>
      <c r="FT152" s="18"/>
      <c r="FU152" s="18"/>
      <c r="FV152" s="18"/>
      <c r="FW152" s="18"/>
      <c r="FX152" s="18"/>
      <c r="FY152" s="18"/>
      <c r="FZ152" s="18"/>
      <c r="GA152" s="18"/>
      <c r="GB152" s="18"/>
      <c r="GC152" s="18"/>
      <c r="GD152" s="18"/>
      <c r="GE152" s="18"/>
      <c r="GF152" s="18"/>
      <c r="GG152" s="18"/>
      <c r="GH152" s="18"/>
      <c r="GI152" s="18"/>
      <c r="GJ152" s="18"/>
      <c r="GK152" s="18"/>
      <c r="GL152" s="18"/>
      <c r="GM152" s="18"/>
      <c r="GN152" s="18"/>
      <c r="GO152" s="18"/>
      <c r="GP152" s="18"/>
      <c r="GQ152" s="18"/>
      <c r="GR152" s="18"/>
      <c r="GS152" s="18"/>
      <c r="GT152" s="18"/>
      <c r="GU152" s="18"/>
      <c r="GV152" s="18"/>
      <c r="GW152" s="18"/>
      <c r="GX152" s="18"/>
      <c r="GY152" s="18"/>
      <c r="GZ152" s="18"/>
      <c r="HA152" s="18"/>
      <c r="HB152" s="18"/>
      <c r="HC152" s="18"/>
      <c r="HD152" s="18"/>
      <c r="HE152" s="18"/>
      <c r="HF152" s="18"/>
      <c r="HG152" s="18"/>
      <c r="HH152" s="18"/>
      <c r="HI152" s="18"/>
      <c r="HJ152" s="18"/>
      <c r="HK152" s="18"/>
      <c r="HL152" s="18"/>
      <c r="HM152" s="18"/>
      <c r="HN152" s="18"/>
      <c r="HO152" s="18"/>
      <c r="HP152" s="18"/>
      <c r="HQ152" s="18"/>
      <c r="HR152" s="18"/>
      <c r="HS152" s="18"/>
      <c r="HT152" s="18"/>
      <c r="HU152" s="18"/>
      <c r="HV152" s="18"/>
      <c r="HW152" s="18"/>
      <c r="HX152" s="18"/>
      <c r="HY152" s="18"/>
      <c r="HZ152" s="18"/>
      <c r="IA152" s="18"/>
      <c r="IB152" s="18"/>
      <c r="IC152" s="18"/>
      <c r="ID152" s="18"/>
      <c r="IE152" s="18"/>
      <c r="IF152" s="18"/>
      <c r="IG152" s="18"/>
      <c r="IH152" s="18"/>
      <c r="II152" s="18"/>
      <c r="IJ152" s="18"/>
      <c r="IK152" s="18"/>
      <c r="IL152" s="18"/>
      <c r="IM152" s="18"/>
      <c r="IN152" s="18"/>
    </row>
    <row r="153" spans="1:248" ht="21">
      <c r="A153" s="44" t="s">
        <v>141</v>
      </c>
      <c r="B153" s="20">
        <v>3102.19</v>
      </c>
      <c r="C153" s="20">
        <v>7999.85</v>
      </c>
      <c r="D153" s="20">
        <f t="shared" si="4"/>
        <v>-4897.66</v>
      </c>
      <c r="E153" s="24">
        <f>+(B153-C153)/C153</f>
        <v>-0.6122189791058582</v>
      </c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  <c r="CT153" s="18"/>
      <c r="CU153" s="18"/>
      <c r="CV153" s="18"/>
      <c r="CW153" s="18"/>
      <c r="CX153" s="18"/>
      <c r="CY153" s="18"/>
      <c r="CZ153" s="18"/>
      <c r="DA153" s="18"/>
      <c r="DB153" s="18"/>
      <c r="DC153" s="18"/>
      <c r="DD153" s="18"/>
      <c r="DE153" s="18"/>
      <c r="DF153" s="18"/>
      <c r="DG153" s="18"/>
      <c r="DH153" s="18"/>
      <c r="DI153" s="18"/>
      <c r="DJ153" s="18"/>
      <c r="DK153" s="18"/>
      <c r="DL153" s="18"/>
      <c r="DM153" s="18"/>
      <c r="DN153" s="18"/>
      <c r="DO153" s="18"/>
      <c r="DP153" s="18"/>
      <c r="DQ153" s="18"/>
      <c r="DR153" s="18"/>
      <c r="DS153" s="18"/>
      <c r="DT153" s="18"/>
      <c r="DU153" s="18"/>
      <c r="DV153" s="18"/>
      <c r="DW153" s="18"/>
      <c r="DX153" s="18"/>
      <c r="DY153" s="18"/>
      <c r="DZ153" s="18"/>
      <c r="EA153" s="18"/>
      <c r="EB153" s="18"/>
      <c r="EC153" s="18"/>
      <c r="ED153" s="18"/>
      <c r="EE153" s="18"/>
      <c r="EF153" s="18"/>
      <c r="EG153" s="18"/>
      <c r="EH153" s="18"/>
      <c r="EI153" s="18"/>
      <c r="EJ153" s="18"/>
      <c r="EK153" s="18"/>
      <c r="EL153" s="18"/>
      <c r="EM153" s="18"/>
      <c r="EN153" s="18"/>
      <c r="EO153" s="18"/>
      <c r="EP153" s="18"/>
      <c r="EQ153" s="18"/>
      <c r="ER153" s="18"/>
      <c r="ES153" s="18"/>
      <c r="ET153" s="18"/>
      <c r="EU153" s="18"/>
      <c r="EV153" s="18"/>
      <c r="EW153" s="18"/>
      <c r="EX153" s="18"/>
      <c r="EY153" s="18"/>
      <c r="EZ153" s="18"/>
      <c r="FA153" s="18"/>
      <c r="FB153" s="18"/>
      <c r="FC153" s="18"/>
      <c r="FD153" s="18"/>
      <c r="FE153" s="18"/>
      <c r="FF153" s="18"/>
      <c r="FG153" s="18"/>
      <c r="FH153" s="18"/>
      <c r="FI153" s="18"/>
      <c r="FJ153" s="18"/>
      <c r="FK153" s="18"/>
      <c r="FL153" s="18"/>
      <c r="FM153" s="18"/>
      <c r="FN153" s="18"/>
      <c r="FO153" s="18"/>
      <c r="FP153" s="18"/>
      <c r="FQ153" s="18"/>
      <c r="FR153" s="18"/>
      <c r="FS153" s="18"/>
      <c r="FT153" s="18"/>
      <c r="FU153" s="18"/>
      <c r="FV153" s="18"/>
      <c r="FW153" s="18"/>
      <c r="FX153" s="18"/>
      <c r="FY153" s="18"/>
      <c r="FZ153" s="18"/>
      <c r="GA153" s="18"/>
      <c r="GB153" s="18"/>
      <c r="GC153" s="18"/>
      <c r="GD153" s="18"/>
      <c r="GE153" s="18"/>
      <c r="GF153" s="18"/>
      <c r="GG153" s="18"/>
      <c r="GH153" s="18"/>
      <c r="GI153" s="18"/>
      <c r="GJ153" s="18"/>
      <c r="GK153" s="18"/>
      <c r="GL153" s="18"/>
      <c r="GM153" s="18"/>
      <c r="GN153" s="18"/>
      <c r="GO153" s="18"/>
      <c r="GP153" s="18"/>
      <c r="GQ153" s="18"/>
      <c r="GR153" s="18"/>
      <c r="GS153" s="18"/>
      <c r="GT153" s="18"/>
      <c r="GU153" s="18"/>
      <c r="GV153" s="18"/>
      <c r="GW153" s="18"/>
      <c r="GX153" s="18"/>
      <c r="GY153" s="18"/>
      <c r="GZ153" s="18"/>
      <c r="HA153" s="18"/>
      <c r="HB153" s="18"/>
      <c r="HC153" s="18"/>
      <c r="HD153" s="18"/>
      <c r="HE153" s="18"/>
      <c r="HF153" s="18"/>
      <c r="HG153" s="18"/>
      <c r="HH153" s="18"/>
      <c r="HI153" s="18"/>
      <c r="HJ153" s="18"/>
      <c r="HK153" s="18"/>
      <c r="HL153" s="18"/>
      <c r="HM153" s="18"/>
      <c r="HN153" s="18"/>
      <c r="HO153" s="18"/>
      <c r="HP153" s="18"/>
      <c r="HQ153" s="18"/>
      <c r="HR153" s="18"/>
      <c r="HS153" s="18"/>
      <c r="HT153" s="18"/>
      <c r="HU153" s="18"/>
      <c r="HV153" s="18"/>
      <c r="HW153" s="18"/>
      <c r="HX153" s="18"/>
      <c r="HY153" s="18"/>
      <c r="HZ153" s="18"/>
      <c r="IA153" s="18"/>
      <c r="IB153" s="18"/>
      <c r="IC153" s="18"/>
      <c r="ID153" s="18"/>
      <c r="IE153" s="18"/>
      <c r="IF153" s="18"/>
      <c r="IG153" s="18"/>
      <c r="IH153" s="18"/>
      <c r="II153" s="18"/>
      <c r="IJ153" s="18"/>
      <c r="IK153" s="18"/>
      <c r="IL153" s="18"/>
      <c r="IM153" s="18"/>
      <c r="IN153" s="18"/>
    </row>
    <row r="154" spans="1:248" ht="21">
      <c r="A154" s="44" t="s">
        <v>142</v>
      </c>
      <c r="B154" s="20">
        <v>1128419.05</v>
      </c>
      <c r="C154" s="20">
        <v>883445.2</v>
      </c>
      <c r="D154" s="20">
        <f t="shared" si="4"/>
        <v>244973.8500000001</v>
      </c>
      <c r="E154" s="24">
        <f>+(B154-C154)/C154</f>
        <v>0.27729376989087734</v>
      </c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  <c r="CH154" s="18"/>
      <c r="CI154" s="18"/>
      <c r="CJ154" s="18"/>
      <c r="CK154" s="18"/>
      <c r="CL154" s="18"/>
      <c r="CM154" s="18"/>
      <c r="CN154" s="18"/>
      <c r="CO154" s="18"/>
      <c r="CP154" s="18"/>
      <c r="CQ154" s="18"/>
      <c r="CR154" s="18"/>
      <c r="CS154" s="18"/>
      <c r="CT154" s="18"/>
      <c r="CU154" s="18"/>
      <c r="CV154" s="18"/>
      <c r="CW154" s="18"/>
      <c r="CX154" s="18"/>
      <c r="CY154" s="18"/>
      <c r="CZ154" s="18"/>
      <c r="DA154" s="18"/>
      <c r="DB154" s="18"/>
      <c r="DC154" s="18"/>
      <c r="DD154" s="18"/>
      <c r="DE154" s="18"/>
      <c r="DF154" s="18"/>
      <c r="DG154" s="18"/>
      <c r="DH154" s="18"/>
      <c r="DI154" s="18"/>
      <c r="DJ154" s="18"/>
      <c r="DK154" s="18"/>
      <c r="DL154" s="18"/>
      <c r="DM154" s="18"/>
      <c r="DN154" s="18"/>
      <c r="DO154" s="18"/>
      <c r="DP154" s="18"/>
      <c r="DQ154" s="18"/>
      <c r="DR154" s="18"/>
      <c r="DS154" s="18"/>
      <c r="DT154" s="18"/>
      <c r="DU154" s="18"/>
      <c r="DV154" s="18"/>
      <c r="DW154" s="18"/>
      <c r="DX154" s="18"/>
      <c r="DY154" s="18"/>
      <c r="DZ154" s="18"/>
      <c r="EA154" s="18"/>
      <c r="EB154" s="18"/>
      <c r="EC154" s="18"/>
      <c r="ED154" s="18"/>
      <c r="EE154" s="18"/>
      <c r="EF154" s="18"/>
      <c r="EG154" s="18"/>
      <c r="EH154" s="18"/>
      <c r="EI154" s="18"/>
      <c r="EJ154" s="18"/>
      <c r="EK154" s="18"/>
      <c r="EL154" s="18"/>
      <c r="EM154" s="18"/>
      <c r="EN154" s="18"/>
      <c r="EO154" s="18"/>
      <c r="EP154" s="18"/>
      <c r="EQ154" s="18"/>
      <c r="ER154" s="18"/>
      <c r="ES154" s="18"/>
      <c r="ET154" s="18"/>
      <c r="EU154" s="18"/>
      <c r="EV154" s="18"/>
      <c r="EW154" s="18"/>
      <c r="EX154" s="18"/>
      <c r="EY154" s="18"/>
      <c r="EZ154" s="18"/>
      <c r="FA154" s="18"/>
      <c r="FB154" s="18"/>
      <c r="FC154" s="18"/>
      <c r="FD154" s="18"/>
      <c r="FE154" s="18"/>
      <c r="FF154" s="18"/>
      <c r="FG154" s="18"/>
      <c r="FH154" s="18"/>
      <c r="FI154" s="18"/>
      <c r="FJ154" s="18"/>
      <c r="FK154" s="18"/>
      <c r="FL154" s="18"/>
      <c r="FM154" s="18"/>
      <c r="FN154" s="18"/>
      <c r="FO154" s="18"/>
      <c r="FP154" s="18"/>
      <c r="FQ154" s="18"/>
      <c r="FR154" s="18"/>
      <c r="FS154" s="18"/>
      <c r="FT154" s="18"/>
      <c r="FU154" s="18"/>
      <c r="FV154" s="18"/>
      <c r="FW154" s="18"/>
      <c r="FX154" s="18"/>
      <c r="FY154" s="18"/>
      <c r="FZ154" s="18"/>
      <c r="GA154" s="18"/>
      <c r="GB154" s="18"/>
      <c r="GC154" s="18"/>
      <c r="GD154" s="18"/>
      <c r="GE154" s="18"/>
      <c r="GF154" s="18"/>
      <c r="GG154" s="18"/>
      <c r="GH154" s="18"/>
      <c r="GI154" s="18"/>
      <c r="GJ154" s="18"/>
      <c r="GK154" s="18"/>
      <c r="GL154" s="18"/>
      <c r="GM154" s="18"/>
      <c r="GN154" s="18"/>
      <c r="GO154" s="18"/>
      <c r="GP154" s="18"/>
      <c r="GQ154" s="18"/>
      <c r="GR154" s="18"/>
      <c r="GS154" s="18"/>
      <c r="GT154" s="18"/>
      <c r="GU154" s="18"/>
      <c r="GV154" s="18"/>
      <c r="GW154" s="18"/>
      <c r="GX154" s="18"/>
      <c r="GY154" s="18"/>
      <c r="GZ154" s="18"/>
      <c r="HA154" s="18"/>
      <c r="HB154" s="18"/>
      <c r="HC154" s="18"/>
      <c r="HD154" s="18"/>
      <c r="HE154" s="18"/>
      <c r="HF154" s="18"/>
      <c r="HG154" s="18"/>
      <c r="HH154" s="18"/>
      <c r="HI154" s="18"/>
      <c r="HJ154" s="18"/>
      <c r="HK154" s="18"/>
      <c r="HL154" s="18"/>
      <c r="HM154" s="18"/>
      <c r="HN154" s="18"/>
      <c r="HO154" s="18"/>
      <c r="HP154" s="18"/>
      <c r="HQ154" s="18"/>
      <c r="HR154" s="18"/>
      <c r="HS154" s="18"/>
      <c r="HT154" s="18"/>
      <c r="HU154" s="18"/>
      <c r="HV154" s="18"/>
      <c r="HW154" s="18"/>
      <c r="HX154" s="18"/>
      <c r="HY154" s="18"/>
      <c r="HZ154" s="18"/>
      <c r="IA154" s="18"/>
      <c r="IB154" s="18"/>
      <c r="IC154" s="18"/>
      <c r="ID154" s="18"/>
      <c r="IE154" s="18"/>
      <c r="IF154" s="18"/>
      <c r="IG154" s="18"/>
      <c r="IH154" s="18"/>
      <c r="II154" s="18"/>
      <c r="IJ154" s="18"/>
      <c r="IK154" s="18"/>
      <c r="IL154" s="18"/>
      <c r="IM154" s="18"/>
      <c r="IN154" s="18"/>
    </row>
    <row r="155" spans="1:248" ht="21">
      <c r="A155" s="41" t="s">
        <v>143</v>
      </c>
      <c r="B155" s="28">
        <f>SUM(B153:B154)</f>
        <v>1131521.24</v>
      </c>
      <c r="C155" s="28">
        <f>SUM(C153:C154)</f>
        <v>891445.0499999999</v>
      </c>
      <c r="D155" s="28">
        <f t="shared" si="4"/>
        <v>240076.19000000006</v>
      </c>
      <c r="E155" s="29">
        <f>+(B155-C155)/C155</f>
        <v>0.26931126040803083</v>
      </c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18"/>
      <c r="CJ155" s="18"/>
      <c r="CK155" s="18"/>
      <c r="CL155" s="18"/>
      <c r="CM155" s="18"/>
      <c r="CN155" s="18"/>
      <c r="CO155" s="18"/>
      <c r="CP155" s="18"/>
      <c r="CQ155" s="18"/>
      <c r="CR155" s="18"/>
      <c r="CS155" s="18"/>
      <c r="CT155" s="18"/>
      <c r="CU155" s="18"/>
      <c r="CV155" s="18"/>
      <c r="CW155" s="18"/>
      <c r="CX155" s="18"/>
      <c r="CY155" s="18"/>
      <c r="CZ155" s="18"/>
      <c r="DA155" s="18"/>
      <c r="DB155" s="18"/>
      <c r="DC155" s="18"/>
      <c r="DD155" s="18"/>
      <c r="DE155" s="18"/>
      <c r="DF155" s="18"/>
      <c r="DG155" s="18"/>
      <c r="DH155" s="18"/>
      <c r="DI155" s="18"/>
      <c r="DJ155" s="18"/>
      <c r="DK155" s="18"/>
      <c r="DL155" s="18"/>
      <c r="DM155" s="18"/>
      <c r="DN155" s="18"/>
      <c r="DO155" s="18"/>
      <c r="DP155" s="18"/>
      <c r="DQ155" s="18"/>
      <c r="DR155" s="18"/>
      <c r="DS155" s="18"/>
      <c r="DT155" s="18"/>
      <c r="DU155" s="18"/>
      <c r="DV155" s="18"/>
      <c r="DW155" s="18"/>
      <c r="DX155" s="18"/>
      <c r="DY155" s="18"/>
      <c r="DZ155" s="18"/>
      <c r="EA155" s="18"/>
      <c r="EB155" s="18"/>
      <c r="EC155" s="18"/>
      <c r="ED155" s="18"/>
      <c r="EE155" s="18"/>
      <c r="EF155" s="18"/>
      <c r="EG155" s="18"/>
      <c r="EH155" s="18"/>
      <c r="EI155" s="18"/>
      <c r="EJ155" s="18"/>
      <c r="EK155" s="18"/>
      <c r="EL155" s="18"/>
      <c r="EM155" s="18"/>
      <c r="EN155" s="18"/>
      <c r="EO155" s="18"/>
      <c r="EP155" s="18"/>
      <c r="EQ155" s="18"/>
      <c r="ER155" s="18"/>
      <c r="ES155" s="18"/>
      <c r="ET155" s="18"/>
      <c r="EU155" s="18"/>
      <c r="EV155" s="18"/>
      <c r="EW155" s="18"/>
      <c r="EX155" s="18"/>
      <c r="EY155" s="18"/>
      <c r="EZ155" s="18"/>
      <c r="FA155" s="18"/>
      <c r="FB155" s="18"/>
      <c r="FC155" s="18"/>
      <c r="FD155" s="18"/>
      <c r="FE155" s="18"/>
      <c r="FF155" s="18"/>
      <c r="FG155" s="18"/>
      <c r="FH155" s="18"/>
      <c r="FI155" s="18"/>
      <c r="FJ155" s="18"/>
      <c r="FK155" s="18"/>
      <c r="FL155" s="18"/>
      <c r="FM155" s="18"/>
      <c r="FN155" s="18"/>
      <c r="FO155" s="18"/>
      <c r="FP155" s="18"/>
      <c r="FQ155" s="18"/>
      <c r="FR155" s="18"/>
      <c r="FS155" s="18"/>
      <c r="FT155" s="18"/>
      <c r="FU155" s="18"/>
      <c r="FV155" s="18"/>
      <c r="FW155" s="18"/>
      <c r="FX155" s="18"/>
      <c r="FY155" s="18"/>
      <c r="FZ155" s="18"/>
      <c r="GA155" s="18"/>
      <c r="GB155" s="18"/>
      <c r="GC155" s="18"/>
      <c r="GD155" s="18"/>
      <c r="GE155" s="18"/>
      <c r="GF155" s="18"/>
      <c r="GG155" s="18"/>
      <c r="GH155" s="18"/>
      <c r="GI155" s="18"/>
      <c r="GJ155" s="18"/>
      <c r="GK155" s="18"/>
      <c r="GL155" s="18"/>
      <c r="GM155" s="18"/>
      <c r="GN155" s="18"/>
      <c r="GO155" s="18"/>
      <c r="GP155" s="18"/>
      <c r="GQ155" s="18"/>
      <c r="GR155" s="18"/>
      <c r="GS155" s="18"/>
      <c r="GT155" s="18"/>
      <c r="GU155" s="18"/>
      <c r="GV155" s="18"/>
      <c r="GW155" s="18"/>
      <c r="GX155" s="18"/>
      <c r="GY155" s="18"/>
      <c r="GZ155" s="18"/>
      <c r="HA155" s="18"/>
      <c r="HB155" s="18"/>
      <c r="HC155" s="18"/>
      <c r="HD155" s="18"/>
      <c r="HE155" s="18"/>
      <c r="HF155" s="18"/>
      <c r="HG155" s="18"/>
      <c r="HH155" s="18"/>
      <c r="HI155" s="18"/>
      <c r="HJ155" s="18"/>
      <c r="HK155" s="18"/>
      <c r="HL155" s="18"/>
      <c r="HM155" s="18"/>
      <c r="HN155" s="18"/>
      <c r="HO155" s="18"/>
      <c r="HP155" s="18"/>
      <c r="HQ155" s="18"/>
      <c r="HR155" s="18"/>
      <c r="HS155" s="18"/>
      <c r="HT155" s="18"/>
      <c r="HU155" s="18"/>
      <c r="HV155" s="18"/>
      <c r="HW155" s="18"/>
      <c r="HX155" s="18"/>
      <c r="HY155" s="18"/>
      <c r="HZ155" s="18"/>
      <c r="IA155" s="18"/>
      <c r="IB155" s="18"/>
      <c r="IC155" s="18"/>
      <c r="ID155" s="18"/>
      <c r="IE155" s="18"/>
      <c r="IF155" s="18"/>
      <c r="IG155" s="18"/>
      <c r="IH155" s="18"/>
      <c r="II155" s="18"/>
      <c r="IJ155" s="18"/>
      <c r="IK155" s="18"/>
      <c r="IL155" s="18"/>
      <c r="IM155" s="18"/>
      <c r="IN155" s="18"/>
    </row>
    <row r="156" spans="1:248" ht="21">
      <c r="A156" s="32"/>
      <c r="B156" s="20"/>
      <c r="C156" s="20"/>
      <c r="D156" s="20">
        <f t="shared" si="4"/>
        <v>0</v>
      </c>
      <c r="E156" s="24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18"/>
      <c r="CK156" s="18"/>
      <c r="CL156" s="18"/>
      <c r="CM156" s="18"/>
      <c r="CN156" s="18"/>
      <c r="CO156" s="18"/>
      <c r="CP156" s="18"/>
      <c r="CQ156" s="18"/>
      <c r="CR156" s="18"/>
      <c r="CS156" s="18"/>
      <c r="CT156" s="18"/>
      <c r="CU156" s="18"/>
      <c r="CV156" s="18"/>
      <c r="CW156" s="18"/>
      <c r="CX156" s="18"/>
      <c r="CY156" s="18"/>
      <c r="CZ156" s="18"/>
      <c r="DA156" s="18"/>
      <c r="DB156" s="18"/>
      <c r="DC156" s="18"/>
      <c r="DD156" s="18"/>
      <c r="DE156" s="18"/>
      <c r="DF156" s="18"/>
      <c r="DG156" s="18"/>
      <c r="DH156" s="18"/>
      <c r="DI156" s="18"/>
      <c r="DJ156" s="18"/>
      <c r="DK156" s="18"/>
      <c r="DL156" s="18"/>
      <c r="DM156" s="18"/>
      <c r="DN156" s="18"/>
      <c r="DO156" s="18"/>
      <c r="DP156" s="18"/>
      <c r="DQ156" s="18"/>
      <c r="DR156" s="18"/>
      <c r="DS156" s="18"/>
      <c r="DT156" s="18"/>
      <c r="DU156" s="18"/>
      <c r="DV156" s="18"/>
      <c r="DW156" s="18"/>
      <c r="DX156" s="18"/>
      <c r="DY156" s="18"/>
      <c r="DZ156" s="18"/>
      <c r="EA156" s="18"/>
      <c r="EB156" s="18"/>
      <c r="EC156" s="18"/>
      <c r="ED156" s="18"/>
      <c r="EE156" s="18"/>
      <c r="EF156" s="18"/>
      <c r="EG156" s="18"/>
      <c r="EH156" s="18"/>
      <c r="EI156" s="18"/>
      <c r="EJ156" s="18"/>
      <c r="EK156" s="18"/>
      <c r="EL156" s="18"/>
      <c r="EM156" s="18"/>
      <c r="EN156" s="18"/>
      <c r="EO156" s="18"/>
      <c r="EP156" s="18"/>
      <c r="EQ156" s="18"/>
      <c r="ER156" s="18"/>
      <c r="ES156" s="18"/>
      <c r="ET156" s="18"/>
      <c r="EU156" s="18"/>
      <c r="EV156" s="18"/>
      <c r="EW156" s="18"/>
      <c r="EX156" s="18"/>
      <c r="EY156" s="18"/>
      <c r="EZ156" s="18"/>
      <c r="FA156" s="18"/>
      <c r="FB156" s="18"/>
      <c r="FC156" s="18"/>
      <c r="FD156" s="18"/>
      <c r="FE156" s="18"/>
      <c r="FF156" s="18"/>
      <c r="FG156" s="18"/>
      <c r="FH156" s="18"/>
      <c r="FI156" s="18"/>
      <c r="FJ156" s="18"/>
      <c r="FK156" s="18"/>
      <c r="FL156" s="18"/>
      <c r="FM156" s="18"/>
      <c r="FN156" s="18"/>
      <c r="FO156" s="18"/>
      <c r="FP156" s="18"/>
      <c r="FQ156" s="18"/>
      <c r="FR156" s="18"/>
      <c r="FS156" s="18"/>
      <c r="FT156" s="18"/>
      <c r="FU156" s="18"/>
      <c r="FV156" s="18"/>
      <c r="FW156" s="18"/>
      <c r="FX156" s="18"/>
      <c r="FY156" s="18"/>
      <c r="FZ156" s="18"/>
      <c r="GA156" s="18"/>
      <c r="GB156" s="18"/>
      <c r="GC156" s="18"/>
      <c r="GD156" s="18"/>
      <c r="GE156" s="18"/>
      <c r="GF156" s="18"/>
      <c r="GG156" s="18"/>
      <c r="GH156" s="18"/>
      <c r="GI156" s="18"/>
      <c r="GJ156" s="18"/>
      <c r="GK156" s="18"/>
      <c r="GL156" s="18"/>
      <c r="GM156" s="18"/>
      <c r="GN156" s="18"/>
      <c r="GO156" s="18"/>
      <c r="GP156" s="18"/>
      <c r="GQ156" s="18"/>
      <c r="GR156" s="18"/>
      <c r="GS156" s="18"/>
      <c r="GT156" s="18"/>
      <c r="GU156" s="18"/>
      <c r="GV156" s="18"/>
      <c r="GW156" s="18"/>
      <c r="GX156" s="18"/>
      <c r="GY156" s="18"/>
      <c r="GZ156" s="18"/>
      <c r="HA156" s="18"/>
      <c r="HB156" s="18"/>
      <c r="HC156" s="18"/>
      <c r="HD156" s="18"/>
      <c r="HE156" s="18"/>
      <c r="HF156" s="18"/>
      <c r="HG156" s="18"/>
      <c r="HH156" s="18"/>
      <c r="HI156" s="18"/>
      <c r="HJ156" s="18"/>
      <c r="HK156" s="18"/>
      <c r="HL156" s="18"/>
      <c r="HM156" s="18"/>
      <c r="HN156" s="18"/>
      <c r="HO156" s="18"/>
      <c r="HP156" s="18"/>
      <c r="HQ156" s="18"/>
      <c r="HR156" s="18"/>
      <c r="HS156" s="18"/>
      <c r="HT156" s="18"/>
      <c r="HU156" s="18"/>
      <c r="HV156" s="18"/>
      <c r="HW156" s="18"/>
      <c r="HX156" s="18"/>
      <c r="HY156" s="18"/>
      <c r="HZ156" s="18"/>
      <c r="IA156" s="18"/>
      <c r="IB156" s="18"/>
      <c r="IC156" s="18"/>
      <c r="ID156" s="18"/>
      <c r="IE156" s="18"/>
      <c r="IF156" s="18"/>
      <c r="IG156" s="18"/>
      <c r="IH156" s="18"/>
      <c r="II156" s="18"/>
      <c r="IJ156" s="18"/>
      <c r="IK156" s="18"/>
      <c r="IL156" s="18"/>
      <c r="IM156" s="18"/>
      <c r="IN156" s="18"/>
    </row>
    <row r="157" spans="1:248" ht="21">
      <c r="A157" s="48" t="s">
        <v>144</v>
      </c>
      <c r="B157" s="37">
        <f>+B116+B124+B129+B150+B155</f>
        <v>184283823.26000005</v>
      </c>
      <c r="C157" s="37">
        <f>+C116+C124+C129+C150+C155</f>
        <v>192444060.46000004</v>
      </c>
      <c r="D157" s="37">
        <f t="shared" si="4"/>
        <v>-8160237.199999988</v>
      </c>
      <c r="E157" s="38">
        <f>+(B157-C157)/C157</f>
        <v>-0.04240316474561247</v>
      </c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  <c r="CH157" s="18"/>
      <c r="CI157" s="18"/>
      <c r="CJ157" s="18"/>
      <c r="CK157" s="18"/>
      <c r="CL157" s="18"/>
      <c r="CM157" s="18"/>
      <c r="CN157" s="18"/>
      <c r="CO157" s="18"/>
      <c r="CP157" s="18"/>
      <c r="CQ157" s="18"/>
      <c r="CR157" s="18"/>
      <c r="CS157" s="18"/>
      <c r="CT157" s="18"/>
      <c r="CU157" s="18"/>
      <c r="CV157" s="18"/>
      <c r="CW157" s="18"/>
      <c r="CX157" s="18"/>
      <c r="CY157" s="18"/>
      <c r="CZ157" s="18"/>
      <c r="DA157" s="18"/>
      <c r="DB157" s="18"/>
      <c r="DC157" s="18"/>
      <c r="DD157" s="18"/>
      <c r="DE157" s="18"/>
      <c r="DF157" s="18"/>
      <c r="DG157" s="18"/>
      <c r="DH157" s="18"/>
      <c r="DI157" s="18"/>
      <c r="DJ157" s="18"/>
      <c r="DK157" s="18"/>
      <c r="DL157" s="18"/>
      <c r="DM157" s="18"/>
      <c r="DN157" s="18"/>
      <c r="DO157" s="18"/>
      <c r="DP157" s="18"/>
      <c r="DQ157" s="18"/>
      <c r="DR157" s="18"/>
      <c r="DS157" s="18"/>
      <c r="DT157" s="18"/>
      <c r="DU157" s="18"/>
      <c r="DV157" s="18"/>
      <c r="DW157" s="18"/>
      <c r="DX157" s="18"/>
      <c r="DY157" s="18"/>
      <c r="DZ157" s="18"/>
      <c r="EA157" s="18"/>
      <c r="EB157" s="18"/>
      <c r="EC157" s="18"/>
      <c r="ED157" s="18"/>
      <c r="EE157" s="18"/>
      <c r="EF157" s="18"/>
      <c r="EG157" s="18"/>
      <c r="EH157" s="18"/>
      <c r="EI157" s="18"/>
      <c r="EJ157" s="18"/>
      <c r="EK157" s="18"/>
      <c r="EL157" s="18"/>
      <c r="EM157" s="18"/>
      <c r="EN157" s="18"/>
      <c r="EO157" s="18"/>
      <c r="EP157" s="18"/>
      <c r="EQ157" s="18"/>
      <c r="ER157" s="18"/>
      <c r="ES157" s="18"/>
      <c r="ET157" s="18"/>
      <c r="EU157" s="18"/>
      <c r="EV157" s="18"/>
      <c r="EW157" s="18"/>
      <c r="EX157" s="18"/>
      <c r="EY157" s="18"/>
      <c r="EZ157" s="18"/>
      <c r="FA157" s="18"/>
      <c r="FB157" s="18"/>
      <c r="FC157" s="18"/>
      <c r="FD157" s="18"/>
      <c r="FE157" s="18"/>
      <c r="FF157" s="18"/>
      <c r="FG157" s="18"/>
      <c r="FH157" s="18"/>
      <c r="FI157" s="18"/>
      <c r="FJ157" s="18"/>
      <c r="FK157" s="18"/>
      <c r="FL157" s="18"/>
      <c r="FM157" s="18"/>
      <c r="FN157" s="18"/>
      <c r="FO157" s="18"/>
      <c r="FP157" s="18"/>
      <c r="FQ157" s="18"/>
      <c r="FR157" s="18"/>
      <c r="FS157" s="18"/>
      <c r="FT157" s="18"/>
      <c r="FU157" s="18"/>
      <c r="FV157" s="18"/>
      <c r="FW157" s="18"/>
      <c r="FX157" s="18"/>
      <c r="FY157" s="18"/>
      <c r="FZ157" s="18"/>
      <c r="GA157" s="18"/>
      <c r="GB157" s="18"/>
      <c r="GC157" s="18"/>
      <c r="GD157" s="18"/>
      <c r="GE157" s="18"/>
      <c r="GF157" s="18"/>
      <c r="GG157" s="18"/>
      <c r="GH157" s="18"/>
      <c r="GI157" s="18"/>
      <c r="GJ157" s="18"/>
      <c r="GK157" s="18"/>
      <c r="GL157" s="18"/>
      <c r="GM157" s="18"/>
      <c r="GN157" s="18"/>
      <c r="GO157" s="18"/>
      <c r="GP157" s="18"/>
      <c r="GQ157" s="18"/>
      <c r="GR157" s="18"/>
      <c r="GS157" s="18"/>
      <c r="GT157" s="18"/>
      <c r="GU157" s="18"/>
      <c r="GV157" s="18"/>
      <c r="GW157" s="18"/>
      <c r="GX157" s="18"/>
      <c r="GY157" s="18"/>
      <c r="GZ157" s="18"/>
      <c r="HA157" s="18"/>
      <c r="HB157" s="18"/>
      <c r="HC157" s="18"/>
      <c r="HD157" s="18"/>
      <c r="HE157" s="18"/>
      <c r="HF157" s="18"/>
      <c r="HG157" s="18"/>
      <c r="HH157" s="18"/>
      <c r="HI157" s="18"/>
      <c r="HJ157" s="18"/>
      <c r="HK157" s="18"/>
      <c r="HL157" s="18"/>
      <c r="HM157" s="18"/>
      <c r="HN157" s="18"/>
      <c r="HO157" s="18"/>
      <c r="HP157" s="18"/>
      <c r="HQ157" s="18"/>
      <c r="HR157" s="18"/>
      <c r="HS157" s="18"/>
      <c r="HT157" s="18"/>
      <c r="HU157" s="18"/>
      <c r="HV157" s="18"/>
      <c r="HW157" s="18"/>
      <c r="HX157" s="18"/>
      <c r="HY157" s="18"/>
      <c r="HZ157" s="18"/>
      <c r="IA157" s="18"/>
      <c r="IB157" s="18"/>
      <c r="IC157" s="18"/>
      <c r="ID157" s="18"/>
      <c r="IE157" s="18"/>
      <c r="IF157" s="18"/>
      <c r="IG157" s="18"/>
      <c r="IH157" s="18"/>
      <c r="II157" s="18"/>
      <c r="IJ157" s="18"/>
      <c r="IK157" s="18"/>
      <c r="IL157" s="18"/>
      <c r="IM157" s="18"/>
      <c r="IN157" s="18"/>
    </row>
    <row r="158" spans="1:248" ht="21">
      <c r="A158" s="32"/>
      <c r="B158" s="20"/>
      <c r="C158" s="20"/>
      <c r="D158" s="20">
        <f t="shared" si="4"/>
        <v>0</v>
      </c>
      <c r="E158" s="24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8"/>
      <c r="CK158" s="18"/>
      <c r="CL158" s="18"/>
      <c r="CM158" s="18"/>
      <c r="CN158" s="18"/>
      <c r="CO158" s="18"/>
      <c r="CP158" s="18"/>
      <c r="CQ158" s="18"/>
      <c r="CR158" s="18"/>
      <c r="CS158" s="18"/>
      <c r="CT158" s="18"/>
      <c r="CU158" s="18"/>
      <c r="CV158" s="18"/>
      <c r="CW158" s="18"/>
      <c r="CX158" s="18"/>
      <c r="CY158" s="18"/>
      <c r="CZ158" s="18"/>
      <c r="DA158" s="18"/>
      <c r="DB158" s="18"/>
      <c r="DC158" s="18"/>
      <c r="DD158" s="18"/>
      <c r="DE158" s="18"/>
      <c r="DF158" s="18"/>
      <c r="DG158" s="18"/>
      <c r="DH158" s="18"/>
      <c r="DI158" s="18"/>
      <c r="DJ158" s="18"/>
      <c r="DK158" s="18"/>
      <c r="DL158" s="18"/>
      <c r="DM158" s="18"/>
      <c r="DN158" s="18"/>
      <c r="DO158" s="18"/>
      <c r="DP158" s="18"/>
      <c r="DQ158" s="18"/>
      <c r="DR158" s="18"/>
      <c r="DS158" s="18"/>
      <c r="DT158" s="18"/>
      <c r="DU158" s="18"/>
      <c r="DV158" s="18"/>
      <c r="DW158" s="18"/>
      <c r="DX158" s="18"/>
      <c r="DY158" s="18"/>
      <c r="DZ158" s="18"/>
      <c r="EA158" s="18"/>
      <c r="EB158" s="18"/>
      <c r="EC158" s="18"/>
      <c r="ED158" s="18"/>
      <c r="EE158" s="18"/>
      <c r="EF158" s="18"/>
      <c r="EG158" s="18"/>
      <c r="EH158" s="18"/>
      <c r="EI158" s="18"/>
      <c r="EJ158" s="18"/>
      <c r="EK158" s="18"/>
      <c r="EL158" s="18"/>
      <c r="EM158" s="18"/>
      <c r="EN158" s="18"/>
      <c r="EO158" s="18"/>
      <c r="EP158" s="18"/>
      <c r="EQ158" s="18"/>
      <c r="ER158" s="18"/>
      <c r="ES158" s="18"/>
      <c r="ET158" s="18"/>
      <c r="EU158" s="18"/>
      <c r="EV158" s="18"/>
      <c r="EW158" s="18"/>
      <c r="EX158" s="18"/>
      <c r="EY158" s="18"/>
      <c r="EZ158" s="18"/>
      <c r="FA158" s="18"/>
      <c r="FB158" s="18"/>
      <c r="FC158" s="18"/>
      <c r="FD158" s="18"/>
      <c r="FE158" s="18"/>
      <c r="FF158" s="18"/>
      <c r="FG158" s="18"/>
      <c r="FH158" s="18"/>
      <c r="FI158" s="18"/>
      <c r="FJ158" s="18"/>
      <c r="FK158" s="18"/>
      <c r="FL158" s="18"/>
      <c r="FM158" s="18"/>
      <c r="FN158" s="18"/>
      <c r="FO158" s="18"/>
      <c r="FP158" s="18"/>
      <c r="FQ158" s="18"/>
      <c r="FR158" s="18"/>
      <c r="FS158" s="18"/>
      <c r="FT158" s="18"/>
      <c r="FU158" s="18"/>
      <c r="FV158" s="18"/>
      <c r="FW158" s="18"/>
      <c r="FX158" s="18"/>
      <c r="FY158" s="18"/>
      <c r="FZ158" s="18"/>
      <c r="GA158" s="18"/>
      <c r="GB158" s="18"/>
      <c r="GC158" s="18"/>
      <c r="GD158" s="18"/>
      <c r="GE158" s="18"/>
      <c r="GF158" s="18"/>
      <c r="GG158" s="18"/>
      <c r="GH158" s="18"/>
      <c r="GI158" s="18"/>
      <c r="GJ158" s="18"/>
      <c r="GK158" s="18"/>
      <c r="GL158" s="18"/>
      <c r="GM158" s="18"/>
      <c r="GN158" s="18"/>
      <c r="GO158" s="18"/>
      <c r="GP158" s="18"/>
      <c r="GQ158" s="18"/>
      <c r="GR158" s="18"/>
      <c r="GS158" s="18"/>
      <c r="GT158" s="18"/>
      <c r="GU158" s="18"/>
      <c r="GV158" s="18"/>
      <c r="GW158" s="18"/>
      <c r="GX158" s="18"/>
      <c r="GY158" s="18"/>
      <c r="GZ158" s="18"/>
      <c r="HA158" s="18"/>
      <c r="HB158" s="18"/>
      <c r="HC158" s="18"/>
      <c r="HD158" s="18"/>
      <c r="HE158" s="18"/>
      <c r="HF158" s="18"/>
      <c r="HG158" s="18"/>
      <c r="HH158" s="18"/>
      <c r="HI158" s="18"/>
      <c r="HJ158" s="18"/>
      <c r="HK158" s="18"/>
      <c r="HL158" s="18"/>
      <c r="HM158" s="18"/>
      <c r="HN158" s="18"/>
      <c r="HO158" s="18"/>
      <c r="HP158" s="18"/>
      <c r="HQ158" s="18"/>
      <c r="HR158" s="18"/>
      <c r="HS158" s="18"/>
      <c r="HT158" s="18"/>
      <c r="HU158" s="18"/>
      <c r="HV158" s="18"/>
      <c r="HW158" s="18"/>
      <c r="HX158" s="18"/>
      <c r="HY158" s="18"/>
      <c r="HZ158" s="18"/>
      <c r="IA158" s="18"/>
      <c r="IB158" s="18"/>
      <c r="IC158" s="18"/>
      <c r="ID158" s="18"/>
      <c r="IE158" s="18"/>
      <c r="IF158" s="18"/>
      <c r="IG158" s="18"/>
      <c r="IH158" s="18"/>
      <c r="II158" s="18"/>
      <c r="IJ158" s="18"/>
      <c r="IK158" s="18"/>
      <c r="IL158" s="18"/>
      <c r="IM158" s="18"/>
      <c r="IN158" s="18"/>
    </row>
    <row r="159" spans="1:248" ht="21">
      <c r="A159" s="42" t="s">
        <v>145</v>
      </c>
      <c r="B159" s="20">
        <v>0</v>
      </c>
      <c r="C159" s="20"/>
      <c r="D159" s="20">
        <f t="shared" si="4"/>
        <v>0</v>
      </c>
      <c r="E159" s="24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/>
      <c r="CX159" s="18"/>
      <c r="CY159" s="18"/>
      <c r="CZ159" s="18"/>
      <c r="DA159" s="18"/>
      <c r="DB159" s="18"/>
      <c r="DC159" s="18"/>
      <c r="DD159" s="18"/>
      <c r="DE159" s="18"/>
      <c r="DF159" s="18"/>
      <c r="DG159" s="18"/>
      <c r="DH159" s="18"/>
      <c r="DI159" s="18"/>
      <c r="DJ159" s="18"/>
      <c r="DK159" s="18"/>
      <c r="DL159" s="18"/>
      <c r="DM159" s="18"/>
      <c r="DN159" s="18"/>
      <c r="DO159" s="18"/>
      <c r="DP159" s="18"/>
      <c r="DQ159" s="18"/>
      <c r="DR159" s="18"/>
      <c r="DS159" s="18"/>
      <c r="DT159" s="18"/>
      <c r="DU159" s="18"/>
      <c r="DV159" s="18"/>
      <c r="DW159" s="18"/>
      <c r="DX159" s="18"/>
      <c r="DY159" s="18"/>
      <c r="DZ159" s="18"/>
      <c r="EA159" s="18"/>
      <c r="EB159" s="18"/>
      <c r="EC159" s="18"/>
      <c r="ED159" s="18"/>
      <c r="EE159" s="18"/>
      <c r="EF159" s="18"/>
      <c r="EG159" s="18"/>
      <c r="EH159" s="18"/>
      <c r="EI159" s="18"/>
      <c r="EJ159" s="18"/>
      <c r="EK159" s="18"/>
      <c r="EL159" s="18"/>
      <c r="EM159" s="18"/>
      <c r="EN159" s="18"/>
      <c r="EO159" s="18"/>
      <c r="EP159" s="18"/>
      <c r="EQ159" s="18"/>
      <c r="ER159" s="18"/>
      <c r="ES159" s="18"/>
      <c r="ET159" s="18"/>
      <c r="EU159" s="18"/>
      <c r="EV159" s="18"/>
      <c r="EW159" s="18"/>
      <c r="EX159" s="18"/>
      <c r="EY159" s="18"/>
      <c r="EZ159" s="18"/>
      <c r="FA159" s="18"/>
      <c r="FB159" s="18"/>
      <c r="FC159" s="18"/>
      <c r="FD159" s="18"/>
      <c r="FE159" s="18"/>
      <c r="FF159" s="18"/>
      <c r="FG159" s="18"/>
      <c r="FH159" s="18"/>
      <c r="FI159" s="18"/>
      <c r="FJ159" s="18"/>
      <c r="FK159" s="18"/>
      <c r="FL159" s="18"/>
      <c r="FM159" s="18"/>
      <c r="FN159" s="18"/>
      <c r="FO159" s="18"/>
      <c r="FP159" s="18"/>
      <c r="FQ159" s="18"/>
      <c r="FR159" s="18"/>
      <c r="FS159" s="18"/>
      <c r="FT159" s="18"/>
      <c r="FU159" s="18"/>
      <c r="FV159" s="18"/>
      <c r="FW159" s="18"/>
      <c r="FX159" s="18"/>
      <c r="FY159" s="18"/>
      <c r="FZ159" s="18"/>
      <c r="GA159" s="18"/>
      <c r="GB159" s="18"/>
      <c r="GC159" s="18"/>
      <c r="GD159" s="18"/>
      <c r="GE159" s="18"/>
      <c r="GF159" s="18"/>
      <c r="GG159" s="18"/>
      <c r="GH159" s="18"/>
      <c r="GI159" s="18"/>
      <c r="GJ159" s="18"/>
      <c r="GK159" s="18"/>
      <c r="GL159" s="18"/>
      <c r="GM159" s="18"/>
      <c r="GN159" s="18"/>
      <c r="GO159" s="18"/>
      <c r="GP159" s="18"/>
      <c r="GQ159" s="18"/>
      <c r="GR159" s="18"/>
      <c r="GS159" s="18"/>
      <c r="GT159" s="18"/>
      <c r="GU159" s="18"/>
      <c r="GV159" s="18"/>
      <c r="GW159" s="18"/>
      <c r="GX159" s="18"/>
      <c r="GY159" s="18"/>
      <c r="GZ159" s="18"/>
      <c r="HA159" s="18"/>
      <c r="HB159" s="18"/>
      <c r="HC159" s="18"/>
      <c r="HD159" s="18"/>
      <c r="HE159" s="18"/>
      <c r="HF159" s="18"/>
      <c r="HG159" s="18"/>
      <c r="HH159" s="18"/>
      <c r="HI159" s="18"/>
      <c r="HJ159" s="18"/>
      <c r="HK159" s="18"/>
      <c r="HL159" s="18"/>
      <c r="HM159" s="18"/>
      <c r="HN159" s="18"/>
      <c r="HO159" s="18"/>
      <c r="HP159" s="18"/>
      <c r="HQ159" s="18"/>
      <c r="HR159" s="18"/>
      <c r="HS159" s="18"/>
      <c r="HT159" s="18"/>
      <c r="HU159" s="18"/>
      <c r="HV159" s="18"/>
      <c r="HW159" s="18"/>
      <c r="HX159" s="18"/>
      <c r="HY159" s="18"/>
      <c r="HZ159" s="18"/>
      <c r="IA159" s="18"/>
      <c r="IB159" s="18"/>
      <c r="IC159" s="18"/>
      <c r="ID159" s="18"/>
      <c r="IE159" s="18"/>
      <c r="IF159" s="18"/>
      <c r="IG159" s="18"/>
      <c r="IH159" s="18"/>
      <c r="II159" s="18"/>
      <c r="IJ159" s="18"/>
      <c r="IK159" s="18"/>
      <c r="IL159" s="18"/>
      <c r="IM159" s="18"/>
      <c r="IN159" s="18"/>
    </row>
    <row r="160" spans="1:248" ht="21">
      <c r="A160" s="42" t="s">
        <v>146</v>
      </c>
      <c r="B160" s="20">
        <v>0</v>
      </c>
      <c r="C160" s="20">
        <v>0</v>
      </c>
      <c r="D160" s="20">
        <f t="shared" si="4"/>
        <v>0</v>
      </c>
      <c r="E160" s="24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8"/>
      <c r="CL160" s="18"/>
      <c r="CM160" s="18"/>
      <c r="CN160" s="18"/>
      <c r="CO160" s="18"/>
      <c r="CP160" s="18"/>
      <c r="CQ160" s="18"/>
      <c r="CR160" s="18"/>
      <c r="CS160" s="18"/>
      <c r="CT160" s="18"/>
      <c r="CU160" s="18"/>
      <c r="CV160" s="18"/>
      <c r="CW160" s="18"/>
      <c r="CX160" s="18"/>
      <c r="CY160" s="18"/>
      <c r="CZ160" s="18"/>
      <c r="DA160" s="18"/>
      <c r="DB160" s="18"/>
      <c r="DC160" s="18"/>
      <c r="DD160" s="18"/>
      <c r="DE160" s="18"/>
      <c r="DF160" s="18"/>
      <c r="DG160" s="18"/>
      <c r="DH160" s="18"/>
      <c r="DI160" s="18"/>
      <c r="DJ160" s="18"/>
      <c r="DK160" s="18"/>
      <c r="DL160" s="18"/>
      <c r="DM160" s="18"/>
      <c r="DN160" s="18"/>
      <c r="DO160" s="18"/>
      <c r="DP160" s="18"/>
      <c r="DQ160" s="18"/>
      <c r="DR160" s="18"/>
      <c r="DS160" s="18"/>
      <c r="DT160" s="18"/>
      <c r="DU160" s="18"/>
      <c r="DV160" s="18"/>
      <c r="DW160" s="18"/>
      <c r="DX160" s="18"/>
      <c r="DY160" s="18"/>
      <c r="DZ160" s="18"/>
      <c r="EA160" s="18"/>
      <c r="EB160" s="18"/>
      <c r="EC160" s="18"/>
      <c r="ED160" s="18"/>
      <c r="EE160" s="18"/>
      <c r="EF160" s="18"/>
      <c r="EG160" s="18"/>
      <c r="EH160" s="18"/>
      <c r="EI160" s="18"/>
      <c r="EJ160" s="18"/>
      <c r="EK160" s="18"/>
      <c r="EL160" s="18"/>
      <c r="EM160" s="18"/>
      <c r="EN160" s="18"/>
      <c r="EO160" s="18"/>
      <c r="EP160" s="18"/>
      <c r="EQ160" s="18"/>
      <c r="ER160" s="18"/>
      <c r="ES160" s="18"/>
      <c r="ET160" s="18"/>
      <c r="EU160" s="18"/>
      <c r="EV160" s="18"/>
      <c r="EW160" s="18"/>
      <c r="EX160" s="18"/>
      <c r="EY160" s="18"/>
      <c r="EZ160" s="18"/>
      <c r="FA160" s="18"/>
      <c r="FB160" s="18"/>
      <c r="FC160" s="18"/>
      <c r="FD160" s="18"/>
      <c r="FE160" s="18"/>
      <c r="FF160" s="18"/>
      <c r="FG160" s="18"/>
      <c r="FH160" s="18"/>
      <c r="FI160" s="18"/>
      <c r="FJ160" s="18"/>
      <c r="FK160" s="18"/>
      <c r="FL160" s="18"/>
      <c r="FM160" s="18"/>
      <c r="FN160" s="18"/>
      <c r="FO160" s="18"/>
      <c r="FP160" s="18"/>
      <c r="FQ160" s="18"/>
      <c r="FR160" s="18"/>
      <c r="FS160" s="18"/>
      <c r="FT160" s="18"/>
      <c r="FU160" s="18"/>
      <c r="FV160" s="18"/>
      <c r="FW160" s="18"/>
      <c r="FX160" s="18"/>
      <c r="FY160" s="18"/>
      <c r="FZ160" s="18"/>
      <c r="GA160" s="18"/>
      <c r="GB160" s="18"/>
      <c r="GC160" s="18"/>
      <c r="GD160" s="18"/>
      <c r="GE160" s="18"/>
      <c r="GF160" s="18"/>
      <c r="GG160" s="18"/>
      <c r="GH160" s="18"/>
      <c r="GI160" s="18"/>
      <c r="GJ160" s="18"/>
      <c r="GK160" s="18"/>
      <c r="GL160" s="18"/>
      <c r="GM160" s="18"/>
      <c r="GN160" s="18"/>
      <c r="GO160" s="18"/>
      <c r="GP160" s="18"/>
      <c r="GQ160" s="18"/>
      <c r="GR160" s="18"/>
      <c r="GS160" s="18"/>
      <c r="GT160" s="18"/>
      <c r="GU160" s="18"/>
      <c r="GV160" s="18"/>
      <c r="GW160" s="18"/>
      <c r="GX160" s="18"/>
      <c r="GY160" s="18"/>
      <c r="GZ160" s="18"/>
      <c r="HA160" s="18"/>
      <c r="HB160" s="18"/>
      <c r="HC160" s="18"/>
      <c r="HD160" s="18"/>
      <c r="HE160" s="18"/>
      <c r="HF160" s="18"/>
      <c r="HG160" s="18"/>
      <c r="HH160" s="18"/>
      <c r="HI160" s="18"/>
      <c r="HJ160" s="18"/>
      <c r="HK160" s="18"/>
      <c r="HL160" s="18"/>
      <c r="HM160" s="18"/>
      <c r="HN160" s="18"/>
      <c r="HO160" s="18"/>
      <c r="HP160" s="18"/>
      <c r="HQ160" s="18"/>
      <c r="HR160" s="18"/>
      <c r="HS160" s="18"/>
      <c r="HT160" s="18"/>
      <c r="HU160" s="18"/>
      <c r="HV160" s="18"/>
      <c r="HW160" s="18"/>
      <c r="HX160" s="18"/>
      <c r="HY160" s="18"/>
      <c r="HZ160" s="18"/>
      <c r="IA160" s="18"/>
      <c r="IB160" s="18"/>
      <c r="IC160" s="18"/>
      <c r="ID160" s="18"/>
      <c r="IE160" s="18"/>
      <c r="IF160" s="18"/>
      <c r="IG160" s="18"/>
      <c r="IH160" s="18"/>
      <c r="II160" s="18"/>
      <c r="IJ160" s="18"/>
      <c r="IK160" s="18"/>
      <c r="IL160" s="18"/>
      <c r="IM160" s="18"/>
      <c r="IN160" s="18"/>
    </row>
    <row r="161" spans="1:248" ht="21">
      <c r="A161" s="42" t="s">
        <v>147</v>
      </c>
      <c r="B161" s="20">
        <v>0</v>
      </c>
      <c r="C161" s="20">
        <v>0</v>
      </c>
      <c r="D161" s="20">
        <f t="shared" si="4"/>
        <v>0</v>
      </c>
      <c r="E161" s="24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18"/>
      <c r="CR161" s="18"/>
      <c r="CS161" s="18"/>
      <c r="CT161" s="18"/>
      <c r="CU161" s="18"/>
      <c r="CV161" s="18"/>
      <c r="CW161" s="18"/>
      <c r="CX161" s="18"/>
      <c r="CY161" s="18"/>
      <c r="CZ161" s="18"/>
      <c r="DA161" s="18"/>
      <c r="DB161" s="18"/>
      <c r="DC161" s="18"/>
      <c r="DD161" s="18"/>
      <c r="DE161" s="18"/>
      <c r="DF161" s="18"/>
      <c r="DG161" s="18"/>
      <c r="DH161" s="18"/>
      <c r="DI161" s="18"/>
      <c r="DJ161" s="18"/>
      <c r="DK161" s="18"/>
      <c r="DL161" s="18"/>
      <c r="DM161" s="18"/>
      <c r="DN161" s="18"/>
      <c r="DO161" s="18"/>
      <c r="DP161" s="18"/>
      <c r="DQ161" s="18"/>
      <c r="DR161" s="18"/>
      <c r="DS161" s="18"/>
      <c r="DT161" s="18"/>
      <c r="DU161" s="18"/>
      <c r="DV161" s="18"/>
      <c r="DW161" s="18"/>
      <c r="DX161" s="18"/>
      <c r="DY161" s="18"/>
      <c r="DZ161" s="18"/>
      <c r="EA161" s="18"/>
      <c r="EB161" s="18"/>
      <c r="EC161" s="18"/>
      <c r="ED161" s="18"/>
      <c r="EE161" s="18"/>
      <c r="EF161" s="18"/>
      <c r="EG161" s="18"/>
      <c r="EH161" s="18"/>
      <c r="EI161" s="18"/>
      <c r="EJ161" s="18"/>
      <c r="EK161" s="18"/>
      <c r="EL161" s="18"/>
      <c r="EM161" s="18"/>
      <c r="EN161" s="18"/>
      <c r="EO161" s="18"/>
      <c r="EP161" s="18"/>
      <c r="EQ161" s="18"/>
      <c r="ER161" s="18"/>
      <c r="ES161" s="18"/>
      <c r="ET161" s="18"/>
      <c r="EU161" s="18"/>
      <c r="EV161" s="18"/>
      <c r="EW161" s="18"/>
      <c r="EX161" s="18"/>
      <c r="EY161" s="18"/>
      <c r="EZ161" s="18"/>
      <c r="FA161" s="18"/>
      <c r="FB161" s="18"/>
      <c r="FC161" s="18"/>
      <c r="FD161" s="18"/>
      <c r="FE161" s="18"/>
      <c r="FF161" s="18"/>
      <c r="FG161" s="18"/>
      <c r="FH161" s="18"/>
      <c r="FI161" s="18"/>
      <c r="FJ161" s="18"/>
      <c r="FK161" s="18"/>
      <c r="FL161" s="18"/>
      <c r="FM161" s="18"/>
      <c r="FN161" s="18"/>
      <c r="FO161" s="18"/>
      <c r="FP161" s="18"/>
      <c r="FQ161" s="18"/>
      <c r="FR161" s="18"/>
      <c r="FS161" s="18"/>
      <c r="FT161" s="18"/>
      <c r="FU161" s="18"/>
      <c r="FV161" s="18"/>
      <c r="FW161" s="18"/>
      <c r="FX161" s="18"/>
      <c r="FY161" s="18"/>
      <c r="FZ161" s="18"/>
      <c r="GA161" s="18"/>
      <c r="GB161" s="18"/>
      <c r="GC161" s="18"/>
      <c r="GD161" s="18"/>
      <c r="GE161" s="18"/>
      <c r="GF161" s="18"/>
      <c r="GG161" s="18"/>
      <c r="GH161" s="18"/>
      <c r="GI161" s="18"/>
      <c r="GJ161" s="18"/>
      <c r="GK161" s="18"/>
      <c r="GL161" s="18"/>
      <c r="GM161" s="18"/>
      <c r="GN161" s="18"/>
      <c r="GO161" s="18"/>
      <c r="GP161" s="18"/>
      <c r="GQ161" s="18"/>
      <c r="GR161" s="18"/>
      <c r="GS161" s="18"/>
      <c r="GT161" s="18"/>
      <c r="GU161" s="18"/>
      <c r="GV161" s="18"/>
      <c r="GW161" s="18"/>
      <c r="GX161" s="18"/>
      <c r="GY161" s="18"/>
      <c r="GZ161" s="18"/>
      <c r="HA161" s="18"/>
      <c r="HB161" s="18"/>
      <c r="HC161" s="18"/>
      <c r="HD161" s="18"/>
      <c r="HE161" s="18"/>
      <c r="HF161" s="18"/>
      <c r="HG161" s="18"/>
      <c r="HH161" s="18"/>
      <c r="HI161" s="18"/>
      <c r="HJ161" s="18"/>
      <c r="HK161" s="18"/>
      <c r="HL161" s="18"/>
      <c r="HM161" s="18"/>
      <c r="HN161" s="18"/>
      <c r="HO161" s="18"/>
      <c r="HP161" s="18"/>
      <c r="HQ161" s="18"/>
      <c r="HR161" s="18"/>
      <c r="HS161" s="18"/>
      <c r="HT161" s="18"/>
      <c r="HU161" s="18"/>
      <c r="HV161" s="18"/>
      <c r="HW161" s="18"/>
      <c r="HX161" s="18"/>
      <c r="HY161" s="18"/>
      <c r="HZ161" s="18"/>
      <c r="IA161" s="18"/>
      <c r="IB161" s="18"/>
      <c r="IC161" s="18"/>
      <c r="ID161" s="18"/>
      <c r="IE161" s="18"/>
      <c r="IF161" s="18"/>
      <c r="IG161" s="18"/>
      <c r="IH161" s="18"/>
      <c r="II161" s="18"/>
      <c r="IJ161" s="18"/>
      <c r="IK161" s="18"/>
      <c r="IL161" s="18"/>
      <c r="IM161" s="18"/>
      <c r="IN161" s="18"/>
    </row>
    <row r="162" spans="1:248" ht="21">
      <c r="A162" s="42" t="s">
        <v>148</v>
      </c>
      <c r="B162" s="20">
        <v>13591665.29</v>
      </c>
      <c r="C162" s="20">
        <v>7536579.7</v>
      </c>
      <c r="D162" s="20">
        <f t="shared" si="4"/>
        <v>6055085.589999999</v>
      </c>
      <c r="E162" s="24">
        <f>+(B162-C162)/C162</f>
        <v>0.8034262000838389</v>
      </c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  <c r="CT162" s="18"/>
      <c r="CU162" s="18"/>
      <c r="CV162" s="18"/>
      <c r="CW162" s="18"/>
      <c r="CX162" s="18"/>
      <c r="CY162" s="18"/>
      <c r="CZ162" s="18"/>
      <c r="DA162" s="18"/>
      <c r="DB162" s="18"/>
      <c r="DC162" s="18"/>
      <c r="DD162" s="18"/>
      <c r="DE162" s="18"/>
      <c r="DF162" s="18"/>
      <c r="DG162" s="18"/>
      <c r="DH162" s="18"/>
      <c r="DI162" s="18"/>
      <c r="DJ162" s="18"/>
      <c r="DK162" s="18"/>
      <c r="DL162" s="18"/>
      <c r="DM162" s="18"/>
      <c r="DN162" s="18"/>
      <c r="DO162" s="18"/>
      <c r="DP162" s="18"/>
      <c r="DQ162" s="18"/>
      <c r="DR162" s="18"/>
      <c r="DS162" s="18"/>
      <c r="DT162" s="18"/>
      <c r="DU162" s="18"/>
      <c r="DV162" s="18"/>
      <c r="DW162" s="18"/>
      <c r="DX162" s="18"/>
      <c r="DY162" s="18"/>
      <c r="DZ162" s="18"/>
      <c r="EA162" s="18"/>
      <c r="EB162" s="18"/>
      <c r="EC162" s="18"/>
      <c r="ED162" s="18"/>
      <c r="EE162" s="18"/>
      <c r="EF162" s="18"/>
      <c r="EG162" s="18"/>
      <c r="EH162" s="18"/>
      <c r="EI162" s="18"/>
      <c r="EJ162" s="18"/>
      <c r="EK162" s="18"/>
      <c r="EL162" s="18"/>
      <c r="EM162" s="18"/>
      <c r="EN162" s="18"/>
      <c r="EO162" s="18"/>
      <c r="EP162" s="18"/>
      <c r="EQ162" s="18"/>
      <c r="ER162" s="18"/>
      <c r="ES162" s="18"/>
      <c r="ET162" s="18"/>
      <c r="EU162" s="18"/>
      <c r="EV162" s="18"/>
      <c r="EW162" s="18"/>
      <c r="EX162" s="18"/>
      <c r="EY162" s="18"/>
      <c r="EZ162" s="18"/>
      <c r="FA162" s="18"/>
      <c r="FB162" s="18"/>
      <c r="FC162" s="18"/>
      <c r="FD162" s="18"/>
      <c r="FE162" s="18"/>
      <c r="FF162" s="18"/>
      <c r="FG162" s="18"/>
      <c r="FH162" s="18"/>
      <c r="FI162" s="18"/>
      <c r="FJ162" s="18"/>
      <c r="FK162" s="18"/>
      <c r="FL162" s="18"/>
      <c r="FM162" s="18"/>
      <c r="FN162" s="18"/>
      <c r="FO162" s="18"/>
      <c r="FP162" s="18"/>
      <c r="FQ162" s="18"/>
      <c r="FR162" s="18"/>
      <c r="FS162" s="18"/>
      <c r="FT162" s="18"/>
      <c r="FU162" s="18"/>
      <c r="FV162" s="18"/>
      <c r="FW162" s="18"/>
      <c r="FX162" s="18"/>
      <c r="FY162" s="18"/>
      <c r="FZ162" s="18"/>
      <c r="GA162" s="18"/>
      <c r="GB162" s="18"/>
      <c r="GC162" s="18"/>
      <c r="GD162" s="18"/>
      <c r="GE162" s="18"/>
      <c r="GF162" s="18"/>
      <c r="GG162" s="18"/>
      <c r="GH162" s="18"/>
      <c r="GI162" s="18"/>
      <c r="GJ162" s="18"/>
      <c r="GK162" s="18"/>
      <c r="GL162" s="18"/>
      <c r="GM162" s="18"/>
      <c r="GN162" s="18"/>
      <c r="GO162" s="18"/>
      <c r="GP162" s="18"/>
      <c r="GQ162" s="18"/>
      <c r="GR162" s="18"/>
      <c r="GS162" s="18"/>
      <c r="GT162" s="18"/>
      <c r="GU162" s="18"/>
      <c r="GV162" s="18"/>
      <c r="GW162" s="18"/>
      <c r="GX162" s="18"/>
      <c r="GY162" s="18"/>
      <c r="GZ162" s="18"/>
      <c r="HA162" s="18"/>
      <c r="HB162" s="18"/>
      <c r="HC162" s="18"/>
      <c r="HD162" s="18"/>
      <c r="HE162" s="18"/>
      <c r="HF162" s="18"/>
      <c r="HG162" s="18"/>
      <c r="HH162" s="18"/>
      <c r="HI162" s="18"/>
      <c r="HJ162" s="18"/>
      <c r="HK162" s="18"/>
      <c r="HL162" s="18"/>
      <c r="HM162" s="18"/>
      <c r="HN162" s="18"/>
      <c r="HO162" s="18"/>
      <c r="HP162" s="18"/>
      <c r="HQ162" s="18"/>
      <c r="HR162" s="18"/>
      <c r="HS162" s="18"/>
      <c r="HT162" s="18"/>
      <c r="HU162" s="18"/>
      <c r="HV162" s="18"/>
      <c r="HW162" s="18"/>
      <c r="HX162" s="18"/>
      <c r="HY162" s="18"/>
      <c r="HZ162" s="18"/>
      <c r="IA162" s="18"/>
      <c r="IB162" s="18"/>
      <c r="IC162" s="18"/>
      <c r="ID162" s="18"/>
      <c r="IE162" s="18"/>
      <c r="IF162" s="18"/>
      <c r="IG162" s="18"/>
      <c r="IH162" s="18"/>
      <c r="II162" s="18"/>
      <c r="IJ162" s="18"/>
      <c r="IK162" s="18"/>
      <c r="IL162" s="18"/>
      <c r="IM162" s="18"/>
      <c r="IN162" s="18"/>
    </row>
    <row r="163" spans="1:248" ht="21">
      <c r="A163" s="42" t="s">
        <v>149</v>
      </c>
      <c r="B163" s="20">
        <v>5065611.84</v>
      </c>
      <c r="C163" s="20">
        <v>5065611.84</v>
      </c>
      <c r="D163" s="20">
        <f t="shared" si="4"/>
        <v>0</v>
      </c>
      <c r="E163" s="24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8"/>
      <c r="CI163" s="18"/>
      <c r="CJ163" s="18"/>
      <c r="CK163" s="18"/>
      <c r="CL163" s="18"/>
      <c r="CM163" s="18"/>
      <c r="CN163" s="18"/>
      <c r="CO163" s="18"/>
      <c r="CP163" s="18"/>
      <c r="CQ163" s="18"/>
      <c r="CR163" s="18"/>
      <c r="CS163" s="18"/>
      <c r="CT163" s="18"/>
      <c r="CU163" s="18"/>
      <c r="CV163" s="18"/>
      <c r="CW163" s="18"/>
      <c r="CX163" s="18"/>
      <c r="CY163" s="18"/>
      <c r="CZ163" s="18"/>
      <c r="DA163" s="18"/>
      <c r="DB163" s="18"/>
      <c r="DC163" s="18"/>
      <c r="DD163" s="18"/>
      <c r="DE163" s="18"/>
      <c r="DF163" s="18"/>
      <c r="DG163" s="18"/>
      <c r="DH163" s="18"/>
      <c r="DI163" s="18"/>
      <c r="DJ163" s="18"/>
      <c r="DK163" s="18"/>
      <c r="DL163" s="18"/>
      <c r="DM163" s="18"/>
      <c r="DN163" s="18"/>
      <c r="DO163" s="18"/>
      <c r="DP163" s="18"/>
      <c r="DQ163" s="18"/>
      <c r="DR163" s="18"/>
      <c r="DS163" s="18"/>
      <c r="DT163" s="18"/>
      <c r="DU163" s="18"/>
      <c r="DV163" s="18"/>
      <c r="DW163" s="18"/>
      <c r="DX163" s="18"/>
      <c r="DY163" s="18"/>
      <c r="DZ163" s="18"/>
      <c r="EA163" s="18"/>
      <c r="EB163" s="18"/>
      <c r="EC163" s="18"/>
      <c r="ED163" s="18"/>
      <c r="EE163" s="18"/>
      <c r="EF163" s="18"/>
      <c r="EG163" s="18"/>
      <c r="EH163" s="18"/>
      <c r="EI163" s="18"/>
      <c r="EJ163" s="18"/>
      <c r="EK163" s="18"/>
      <c r="EL163" s="18"/>
      <c r="EM163" s="18"/>
      <c r="EN163" s="18"/>
      <c r="EO163" s="18"/>
      <c r="EP163" s="18"/>
      <c r="EQ163" s="18"/>
      <c r="ER163" s="18"/>
      <c r="ES163" s="18"/>
      <c r="ET163" s="18"/>
      <c r="EU163" s="18"/>
      <c r="EV163" s="18"/>
      <c r="EW163" s="18"/>
      <c r="EX163" s="18"/>
      <c r="EY163" s="18"/>
      <c r="EZ163" s="18"/>
      <c r="FA163" s="18"/>
      <c r="FB163" s="18"/>
      <c r="FC163" s="18"/>
      <c r="FD163" s="18"/>
      <c r="FE163" s="18"/>
      <c r="FF163" s="18"/>
      <c r="FG163" s="18"/>
      <c r="FH163" s="18"/>
      <c r="FI163" s="18"/>
      <c r="FJ163" s="18"/>
      <c r="FK163" s="18"/>
      <c r="FL163" s="18"/>
      <c r="FM163" s="18"/>
      <c r="FN163" s="18"/>
      <c r="FO163" s="18"/>
      <c r="FP163" s="18"/>
      <c r="FQ163" s="18"/>
      <c r="FR163" s="18"/>
      <c r="FS163" s="18"/>
      <c r="FT163" s="18"/>
      <c r="FU163" s="18"/>
      <c r="FV163" s="18"/>
      <c r="FW163" s="18"/>
      <c r="FX163" s="18"/>
      <c r="FY163" s="18"/>
      <c r="FZ163" s="18"/>
      <c r="GA163" s="18"/>
      <c r="GB163" s="18"/>
      <c r="GC163" s="18"/>
      <c r="GD163" s="18"/>
      <c r="GE163" s="18"/>
      <c r="GF163" s="18"/>
      <c r="GG163" s="18"/>
      <c r="GH163" s="18"/>
      <c r="GI163" s="18"/>
      <c r="GJ163" s="18"/>
      <c r="GK163" s="18"/>
      <c r="GL163" s="18"/>
      <c r="GM163" s="18"/>
      <c r="GN163" s="18"/>
      <c r="GO163" s="18"/>
      <c r="GP163" s="18"/>
      <c r="GQ163" s="18"/>
      <c r="GR163" s="18"/>
      <c r="GS163" s="18"/>
      <c r="GT163" s="18"/>
      <c r="GU163" s="18"/>
      <c r="GV163" s="18"/>
      <c r="GW163" s="18"/>
      <c r="GX163" s="18"/>
      <c r="GY163" s="18"/>
      <c r="GZ163" s="18"/>
      <c r="HA163" s="18"/>
      <c r="HB163" s="18"/>
      <c r="HC163" s="18"/>
      <c r="HD163" s="18"/>
      <c r="HE163" s="18"/>
      <c r="HF163" s="18"/>
      <c r="HG163" s="18"/>
      <c r="HH163" s="18"/>
      <c r="HI163" s="18"/>
      <c r="HJ163" s="18"/>
      <c r="HK163" s="18"/>
      <c r="HL163" s="18"/>
      <c r="HM163" s="18"/>
      <c r="HN163" s="18"/>
      <c r="HO163" s="18"/>
      <c r="HP163" s="18"/>
      <c r="HQ163" s="18"/>
      <c r="HR163" s="18"/>
      <c r="HS163" s="18"/>
      <c r="HT163" s="18"/>
      <c r="HU163" s="18"/>
      <c r="HV163" s="18"/>
      <c r="HW163" s="18"/>
      <c r="HX163" s="18"/>
      <c r="HY163" s="18"/>
      <c r="HZ163" s="18"/>
      <c r="IA163" s="18"/>
      <c r="IB163" s="18"/>
      <c r="IC163" s="18"/>
      <c r="ID163" s="18"/>
      <c r="IE163" s="18"/>
      <c r="IF163" s="18"/>
      <c r="IG163" s="18"/>
      <c r="IH163" s="18"/>
      <c r="II163" s="18"/>
      <c r="IJ163" s="18"/>
      <c r="IK163" s="18"/>
      <c r="IL163" s="18"/>
      <c r="IM163" s="18"/>
      <c r="IN163" s="18"/>
    </row>
    <row r="164" spans="1:248" ht="21">
      <c r="A164" s="41" t="s">
        <v>150</v>
      </c>
      <c r="B164" s="28">
        <f>SUM(B160:B163)</f>
        <v>18657277.13</v>
      </c>
      <c r="C164" s="28">
        <f>SUM(C160:C163)</f>
        <v>12602191.54</v>
      </c>
      <c r="D164" s="28">
        <f>+B164-C164</f>
        <v>6055085.59</v>
      </c>
      <c r="E164" s="29">
        <f>+(B164-C164)/C164</f>
        <v>0.4804787778999271</v>
      </c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18"/>
      <c r="CJ164" s="18"/>
      <c r="CK164" s="18"/>
      <c r="CL164" s="18"/>
      <c r="CM164" s="18"/>
      <c r="CN164" s="18"/>
      <c r="CO164" s="18"/>
      <c r="CP164" s="18"/>
      <c r="CQ164" s="18"/>
      <c r="CR164" s="18"/>
      <c r="CS164" s="18"/>
      <c r="CT164" s="18"/>
      <c r="CU164" s="18"/>
      <c r="CV164" s="18"/>
      <c r="CW164" s="18"/>
      <c r="CX164" s="18"/>
      <c r="CY164" s="18"/>
      <c r="CZ164" s="18"/>
      <c r="DA164" s="18"/>
      <c r="DB164" s="18"/>
      <c r="DC164" s="18"/>
      <c r="DD164" s="18"/>
      <c r="DE164" s="18"/>
      <c r="DF164" s="18"/>
      <c r="DG164" s="18"/>
      <c r="DH164" s="18"/>
      <c r="DI164" s="18"/>
      <c r="DJ164" s="18"/>
      <c r="DK164" s="18"/>
      <c r="DL164" s="18"/>
      <c r="DM164" s="18"/>
      <c r="DN164" s="18"/>
      <c r="DO164" s="18"/>
      <c r="DP164" s="18"/>
      <c r="DQ164" s="18"/>
      <c r="DR164" s="18"/>
      <c r="DS164" s="18"/>
      <c r="DT164" s="18"/>
      <c r="DU164" s="18"/>
      <c r="DV164" s="18"/>
      <c r="DW164" s="18"/>
      <c r="DX164" s="18"/>
      <c r="DY164" s="18"/>
      <c r="DZ164" s="18"/>
      <c r="EA164" s="18"/>
      <c r="EB164" s="18"/>
      <c r="EC164" s="18"/>
      <c r="ED164" s="18"/>
      <c r="EE164" s="18"/>
      <c r="EF164" s="18"/>
      <c r="EG164" s="18"/>
      <c r="EH164" s="18"/>
      <c r="EI164" s="18"/>
      <c r="EJ164" s="18"/>
      <c r="EK164" s="18"/>
      <c r="EL164" s="18"/>
      <c r="EM164" s="18"/>
      <c r="EN164" s="18"/>
      <c r="EO164" s="18"/>
      <c r="EP164" s="18"/>
      <c r="EQ164" s="18"/>
      <c r="ER164" s="18"/>
      <c r="ES164" s="18"/>
      <c r="ET164" s="18"/>
      <c r="EU164" s="18"/>
      <c r="EV164" s="18"/>
      <c r="EW164" s="18"/>
      <c r="EX164" s="18"/>
      <c r="EY164" s="18"/>
      <c r="EZ164" s="18"/>
      <c r="FA164" s="18"/>
      <c r="FB164" s="18"/>
      <c r="FC164" s="18"/>
      <c r="FD164" s="18"/>
      <c r="FE164" s="18"/>
      <c r="FF164" s="18"/>
      <c r="FG164" s="18"/>
      <c r="FH164" s="18"/>
      <c r="FI164" s="18"/>
      <c r="FJ164" s="18"/>
      <c r="FK164" s="18"/>
      <c r="FL164" s="18"/>
      <c r="FM164" s="18"/>
      <c r="FN164" s="18"/>
      <c r="FO164" s="18"/>
      <c r="FP164" s="18"/>
      <c r="FQ164" s="18"/>
      <c r="FR164" s="18"/>
      <c r="FS164" s="18"/>
      <c r="FT164" s="18"/>
      <c r="FU164" s="18"/>
      <c r="FV164" s="18"/>
      <c r="FW164" s="18"/>
      <c r="FX164" s="18"/>
      <c r="FY164" s="18"/>
      <c r="FZ164" s="18"/>
      <c r="GA164" s="18"/>
      <c r="GB164" s="18"/>
      <c r="GC164" s="18"/>
      <c r="GD164" s="18"/>
      <c r="GE164" s="18"/>
      <c r="GF164" s="18"/>
      <c r="GG164" s="18"/>
      <c r="GH164" s="18"/>
      <c r="GI164" s="18"/>
      <c r="GJ164" s="18"/>
      <c r="GK164" s="18"/>
      <c r="GL164" s="18"/>
      <c r="GM164" s="18"/>
      <c r="GN164" s="18"/>
      <c r="GO164" s="18"/>
      <c r="GP164" s="18"/>
      <c r="GQ164" s="18"/>
      <c r="GR164" s="18"/>
      <c r="GS164" s="18"/>
      <c r="GT164" s="18"/>
      <c r="GU164" s="18"/>
      <c r="GV164" s="18"/>
      <c r="GW164" s="18"/>
      <c r="GX164" s="18"/>
      <c r="GY164" s="18"/>
      <c r="GZ164" s="18"/>
      <c r="HA164" s="18"/>
      <c r="HB164" s="18"/>
      <c r="HC164" s="18"/>
      <c r="HD164" s="18"/>
      <c r="HE164" s="18"/>
      <c r="HF164" s="18"/>
      <c r="HG164" s="18"/>
      <c r="HH164" s="18"/>
      <c r="HI164" s="18"/>
      <c r="HJ164" s="18"/>
      <c r="HK164" s="18"/>
      <c r="HL164" s="18"/>
      <c r="HM164" s="18"/>
      <c r="HN164" s="18"/>
      <c r="HO164" s="18"/>
      <c r="HP164" s="18"/>
      <c r="HQ164" s="18"/>
      <c r="HR164" s="18"/>
      <c r="HS164" s="18"/>
      <c r="HT164" s="18"/>
      <c r="HU164" s="18"/>
      <c r="HV164" s="18"/>
      <c r="HW164" s="18"/>
      <c r="HX164" s="18"/>
      <c r="HY164" s="18"/>
      <c r="HZ164" s="18"/>
      <c r="IA164" s="18"/>
      <c r="IB164" s="18"/>
      <c r="IC164" s="18"/>
      <c r="ID164" s="18"/>
      <c r="IE164" s="18"/>
      <c r="IF164" s="18"/>
      <c r="IG164" s="18"/>
      <c r="IH164" s="18"/>
      <c r="II164" s="18"/>
      <c r="IJ164" s="18"/>
      <c r="IK164" s="18"/>
      <c r="IL164" s="18"/>
      <c r="IM164" s="18"/>
      <c r="IN164" s="18"/>
    </row>
    <row r="165" spans="1:5" s="52" customFormat="1" ht="21">
      <c r="A165" s="49"/>
      <c r="B165" s="50"/>
      <c r="C165" s="50"/>
      <c r="D165" s="50"/>
      <c r="E165" s="51"/>
    </row>
    <row r="166" spans="1:5" s="52" customFormat="1" ht="21">
      <c r="A166" s="49"/>
      <c r="B166" s="50"/>
      <c r="C166" s="50"/>
      <c r="D166" s="50"/>
      <c r="E166" s="51"/>
    </row>
    <row r="167" spans="1:5" s="52" customFormat="1" ht="21">
      <c r="A167" s="49"/>
      <c r="B167" s="50"/>
      <c r="C167" s="50"/>
      <c r="D167" s="50"/>
      <c r="E167" s="51"/>
    </row>
    <row r="168" spans="1:5" s="52" customFormat="1" ht="21.75" thickBot="1">
      <c r="A168" s="53" t="s">
        <v>151</v>
      </c>
      <c r="B168" s="54"/>
      <c r="C168" s="54"/>
      <c r="D168" s="50"/>
      <c r="E168" s="51"/>
    </row>
    <row r="169" spans="1:5" s="52" customFormat="1" ht="21.75" thickTop="1">
      <c r="A169" s="55" t="s">
        <v>152</v>
      </c>
      <c r="B169" s="56">
        <f>+B89</f>
        <v>184283823.26000002</v>
      </c>
      <c r="C169" s="56">
        <v>192444060.45999998</v>
      </c>
      <c r="D169" s="50"/>
      <c r="E169" s="51"/>
    </row>
    <row r="170" spans="1:5" s="52" customFormat="1" ht="21">
      <c r="A170" s="55" t="s">
        <v>153</v>
      </c>
      <c r="B170" s="56">
        <f>+B157</f>
        <v>184283823.26000005</v>
      </c>
      <c r="C170" s="56">
        <v>192444060.46000004</v>
      </c>
      <c r="D170" s="50"/>
      <c r="E170" s="51"/>
    </row>
    <row r="171" spans="1:5" s="52" customFormat="1" ht="21">
      <c r="A171" s="55" t="s">
        <v>154</v>
      </c>
      <c r="B171" s="56">
        <f>+B169-B170</f>
        <v>0</v>
      </c>
      <c r="C171" s="56">
        <v>0</v>
      </c>
      <c r="D171" s="50"/>
      <c r="E171" s="51"/>
    </row>
    <row r="172" spans="1:5" s="52" customFormat="1" ht="21">
      <c r="A172" s="55"/>
      <c r="B172" s="56"/>
      <c r="C172" s="56"/>
      <c r="D172" s="50"/>
      <c r="E172" s="51"/>
    </row>
    <row r="173" spans="1:5" s="52" customFormat="1" ht="21">
      <c r="A173" s="55" t="s">
        <v>155</v>
      </c>
      <c r="B173" s="56">
        <f>+B96</f>
        <v>18657277.13</v>
      </c>
      <c r="C173" s="56">
        <v>12602191.54</v>
      </c>
      <c r="D173" s="50"/>
      <c r="E173" s="51"/>
    </row>
    <row r="174" spans="1:5" s="52" customFormat="1" ht="21">
      <c r="A174" s="55" t="s">
        <v>156</v>
      </c>
      <c r="B174" s="56">
        <f>+B164</f>
        <v>18657277.13</v>
      </c>
      <c r="C174" s="56">
        <v>12602191.54</v>
      </c>
      <c r="D174" s="50"/>
      <c r="E174" s="51"/>
    </row>
    <row r="175" spans="1:5" s="52" customFormat="1" ht="21">
      <c r="A175" s="55" t="s">
        <v>154</v>
      </c>
      <c r="B175" s="56">
        <f>+B173-B174</f>
        <v>0</v>
      </c>
      <c r="C175" s="56">
        <v>0</v>
      </c>
      <c r="D175" s="50"/>
      <c r="E175" s="51"/>
    </row>
    <row r="176" spans="1:5" s="52" customFormat="1" ht="21">
      <c r="A176" s="49"/>
      <c r="B176" s="50"/>
      <c r="C176" s="50"/>
      <c r="D176" s="50"/>
      <c r="E176" s="51"/>
    </row>
    <row r="177" spans="1:5" s="52" customFormat="1" ht="21">
      <c r="A177" s="49"/>
      <c r="B177" s="50"/>
      <c r="C177" s="50"/>
      <c r="D177" s="50"/>
      <c r="E177" s="51"/>
    </row>
    <row r="178" spans="1:5" s="52" customFormat="1" ht="21">
      <c r="A178" s="49"/>
      <c r="B178" s="50"/>
      <c r="C178" s="50"/>
      <c r="D178" s="50"/>
      <c r="E178" s="51"/>
    </row>
    <row r="179" spans="1:5" s="52" customFormat="1" ht="21">
      <c r="A179" s="49"/>
      <c r="B179" s="50"/>
      <c r="C179" s="50"/>
      <c r="D179" s="50"/>
      <c r="E179" s="51"/>
    </row>
    <row r="180" spans="1:5" s="52" customFormat="1" ht="21">
      <c r="A180" s="49"/>
      <c r="B180" s="50"/>
      <c r="C180" s="50"/>
      <c r="D180" s="50"/>
      <c r="E180" s="51"/>
    </row>
    <row r="181" spans="1:5" s="52" customFormat="1" ht="21">
      <c r="A181" s="49"/>
      <c r="B181" s="50"/>
      <c r="C181" s="50"/>
      <c r="D181" s="50"/>
      <c r="E181" s="51"/>
    </row>
    <row r="182" spans="1:5" s="52" customFormat="1" ht="21">
      <c r="A182" s="49"/>
      <c r="B182" s="50"/>
      <c r="C182" s="50"/>
      <c r="D182" s="50"/>
      <c r="E182" s="51"/>
    </row>
    <row r="183" spans="1:5" s="52" customFormat="1" ht="21">
      <c r="A183" s="49"/>
      <c r="B183" s="50"/>
      <c r="C183" s="50"/>
      <c r="D183" s="50"/>
      <c r="E183" s="51"/>
    </row>
    <row r="184" spans="1:5" s="52" customFormat="1" ht="21">
      <c r="A184" s="49"/>
      <c r="B184" s="50"/>
      <c r="C184" s="50"/>
      <c r="D184" s="50"/>
      <c r="E184" s="51"/>
    </row>
    <row r="185" spans="1:5" s="52" customFormat="1" ht="21">
      <c r="A185" s="49"/>
      <c r="B185" s="50"/>
      <c r="C185" s="50"/>
      <c r="D185" s="50"/>
      <c r="E185" s="51"/>
    </row>
    <row r="186" spans="1:5" s="52" customFormat="1" ht="21">
      <c r="A186" s="49"/>
      <c r="B186" s="50"/>
      <c r="C186" s="50"/>
      <c r="D186" s="50"/>
      <c r="E186" s="51"/>
    </row>
    <row r="187" spans="1:5" s="52" customFormat="1" ht="21">
      <c r="A187" s="49"/>
      <c r="B187" s="50"/>
      <c r="C187" s="50"/>
      <c r="D187" s="50"/>
      <c r="E187" s="51"/>
    </row>
    <row r="188" spans="1:5" s="52" customFormat="1" ht="21">
      <c r="A188" s="49"/>
      <c r="B188" s="50"/>
      <c r="C188" s="50"/>
      <c r="D188" s="50"/>
      <c r="E188" s="51"/>
    </row>
    <row r="189" spans="1:5" s="52" customFormat="1" ht="21">
      <c r="A189" s="49"/>
      <c r="B189" s="50"/>
      <c r="C189" s="50"/>
      <c r="D189" s="50"/>
      <c r="E189" s="51"/>
    </row>
    <row r="190" spans="1:5" s="52" customFormat="1" ht="21">
      <c r="A190" s="49"/>
      <c r="B190" s="50"/>
      <c r="C190" s="50"/>
      <c r="D190" s="50"/>
      <c r="E190" s="51"/>
    </row>
    <row r="191" spans="1:5" s="52" customFormat="1" ht="21">
      <c r="A191" s="49"/>
      <c r="B191" s="50"/>
      <c r="C191" s="50"/>
      <c r="D191" s="50"/>
      <c r="E191" s="51"/>
    </row>
    <row r="192" spans="1:5" s="52" customFormat="1" ht="21">
      <c r="A192" s="49"/>
      <c r="B192" s="50"/>
      <c r="C192" s="50"/>
      <c r="D192" s="50"/>
      <c r="E192" s="51"/>
    </row>
    <row r="193" spans="1:5" s="52" customFormat="1" ht="21">
      <c r="A193" s="49"/>
      <c r="B193" s="50"/>
      <c r="C193" s="50"/>
      <c r="D193" s="50"/>
      <c r="E193" s="51"/>
    </row>
    <row r="194" spans="1:5" s="52" customFormat="1" ht="21">
      <c r="A194" s="49"/>
      <c r="B194" s="50"/>
      <c r="C194" s="50"/>
      <c r="D194" s="50"/>
      <c r="E194" s="51"/>
    </row>
    <row r="195" spans="1:5" s="52" customFormat="1" ht="21">
      <c r="A195" s="49"/>
      <c r="B195" s="50"/>
      <c r="C195" s="50"/>
      <c r="D195" s="50"/>
      <c r="E195" s="51"/>
    </row>
    <row r="196" spans="1:5" s="52" customFormat="1" ht="21">
      <c r="A196" s="49"/>
      <c r="B196" s="50"/>
      <c r="C196" s="50"/>
      <c r="D196" s="50"/>
      <c r="E196" s="51"/>
    </row>
    <row r="197" spans="1:5" s="52" customFormat="1" ht="21">
      <c r="A197" s="49"/>
      <c r="B197" s="50"/>
      <c r="C197" s="50"/>
      <c r="D197" s="50"/>
      <c r="E197" s="51"/>
    </row>
    <row r="198" spans="1:5" s="52" customFormat="1" ht="21">
      <c r="A198" s="49"/>
      <c r="B198" s="50"/>
      <c r="C198" s="50"/>
      <c r="D198" s="50"/>
      <c r="E198" s="51"/>
    </row>
    <row r="199" spans="1:5" s="52" customFormat="1" ht="21">
      <c r="A199" s="49"/>
      <c r="B199" s="50"/>
      <c r="C199" s="50"/>
      <c r="D199" s="50"/>
      <c r="E199" s="51"/>
    </row>
    <row r="200" spans="1:5" s="52" customFormat="1" ht="21">
      <c r="A200" s="49"/>
      <c r="B200" s="50"/>
      <c r="C200" s="50"/>
      <c r="D200" s="50"/>
      <c r="E200" s="51"/>
    </row>
    <row r="201" spans="1:5" s="52" customFormat="1" ht="21">
      <c r="A201" s="49"/>
      <c r="B201" s="50"/>
      <c r="C201" s="50"/>
      <c r="D201" s="50"/>
      <c r="E201" s="51"/>
    </row>
    <row r="202" spans="1:5" s="52" customFormat="1" ht="21">
      <c r="A202" s="49"/>
      <c r="B202" s="50"/>
      <c r="C202" s="50"/>
      <c r="D202" s="50"/>
      <c r="E202" s="51"/>
    </row>
    <row r="203" spans="1:5" s="52" customFormat="1" ht="21">
      <c r="A203" s="49"/>
      <c r="B203" s="50"/>
      <c r="C203" s="50"/>
      <c r="D203" s="50"/>
      <c r="E203" s="51"/>
    </row>
    <row r="204" spans="1:5" s="52" customFormat="1" ht="21">
      <c r="A204" s="49"/>
      <c r="B204" s="50"/>
      <c r="C204" s="50"/>
      <c r="D204" s="50"/>
      <c r="E204" s="51"/>
    </row>
    <row r="205" spans="1:5" s="52" customFormat="1" ht="21">
      <c r="A205" s="49"/>
      <c r="B205" s="50"/>
      <c r="C205" s="50"/>
      <c r="D205" s="50"/>
      <c r="E205" s="51"/>
    </row>
    <row r="206" spans="1:5" s="52" customFormat="1" ht="21">
      <c r="A206" s="49"/>
      <c r="B206" s="50"/>
      <c r="C206" s="50"/>
      <c r="D206" s="50"/>
      <c r="E206" s="51"/>
    </row>
    <row r="207" spans="1:5" s="52" customFormat="1" ht="21">
      <c r="A207" s="49"/>
      <c r="B207" s="50"/>
      <c r="C207" s="50"/>
      <c r="D207" s="50"/>
      <c r="E207" s="51"/>
    </row>
    <row r="208" spans="1:5" s="52" customFormat="1" ht="21">
      <c r="A208" s="49"/>
      <c r="B208" s="50"/>
      <c r="C208" s="50"/>
      <c r="D208" s="50"/>
      <c r="E208" s="51"/>
    </row>
    <row r="209" spans="1:5" s="52" customFormat="1" ht="21">
      <c r="A209" s="49"/>
      <c r="B209" s="50"/>
      <c r="C209" s="50"/>
      <c r="D209" s="50"/>
      <c r="E209" s="51"/>
    </row>
    <row r="210" spans="1:5" s="52" customFormat="1" ht="21">
      <c r="A210" s="49"/>
      <c r="B210" s="50"/>
      <c r="C210" s="50"/>
      <c r="D210" s="50"/>
      <c r="E210" s="51"/>
    </row>
    <row r="211" spans="1:5" s="52" customFormat="1" ht="21">
      <c r="A211" s="49"/>
      <c r="B211" s="50"/>
      <c r="C211" s="50"/>
      <c r="D211" s="50"/>
      <c r="E211" s="51"/>
    </row>
    <row r="212" spans="1:5" s="52" customFormat="1" ht="21">
      <c r="A212" s="49"/>
      <c r="B212" s="50"/>
      <c r="C212" s="50"/>
      <c r="D212" s="50"/>
      <c r="E212" s="51"/>
    </row>
    <row r="213" spans="1:5" s="52" customFormat="1" ht="21">
      <c r="A213" s="49"/>
      <c r="B213" s="50"/>
      <c r="C213" s="50"/>
      <c r="D213" s="50"/>
      <c r="E213" s="51"/>
    </row>
    <row r="214" spans="1:5" s="52" customFormat="1" ht="21">
      <c r="A214" s="49"/>
      <c r="B214" s="50"/>
      <c r="C214" s="50"/>
      <c r="D214" s="50"/>
      <c r="E214" s="51"/>
    </row>
    <row r="215" spans="1:5" s="52" customFormat="1" ht="21">
      <c r="A215" s="49"/>
      <c r="B215" s="50"/>
      <c r="C215" s="50"/>
      <c r="D215" s="50"/>
      <c r="E215" s="51"/>
    </row>
    <row r="216" spans="1:5" s="52" customFormat="1" ht="21">
      <c r="A216" s="49"/>
      <c r="B216" s="50"/>
      <c r="C216" s="50"/>
      <c r="D216" s="50"/>
      <c r="E216" s="51"/>
    </row>
    <row r="217" spans="1:5" s="52" customFormat="1" ht="21">
      <c r="A217" s="49"/>
      <c r="B217" s="50"/>
      <c r="C217" s="50"/>
      <c r="D217" s="50"/>
      <c r="E217" s="51"/>
    </row>
    <row r="218" spans="1:5" s="52" customFormat="1" ht="21">
      <c r="A218" s="49"/>
      <c r="B218" s="50"/>
      <c r="C218" s="50"/>
      <c r="D218" s="50"/>
      <c r="E218" s="51"/>
    </row>
    <row r="219" spans="1:5" s="52" customFormat="1" ht="21">
      <c r="A219" s="49"/>
      <c r="B219" s="50"/>
      <c r="C219" s="50"/>
      <c r="D219" s="50"/>
      <c r="E219" s="51"/>
    </row>
    <row r="220" spans="1:5" s="52" customFormat="1" ht="21">
      <c r="A220" s="49"/>
      <c r="B220" s="50"/>
      <c r="C220" s="50"/>
      <c r="D220" s="50"/>
      <c r="E220" s="51"/>
    </row>
    <row r="221" spans="1:5" s="52" customFormat="1" ht="21">
      <c r="A221" s="49"/>
      <c r="B221" s="50"/>
      <c r="C221" s="50"/>
      <c r="D221" s="50"/>
      <c r="E221" s="51"/>
    </row>
    <row r="222" spans="1:5" s="52" customFormat="1" ht="21">
      <c r="A222" s="49"/>
      <c r="B222" s="50"/>
      <c r="C222" s="50"/>
      <c r="D222" s="50"/>
      <c r="E222" s="51"/>
    </row>
    <row r="223" spans="1:5" s="52" customFormat="1" ht="21">
      <c r="A223" s="49"/>
      <c r="B223" s="50"/>
      <c r="C223" s="50"/>
      <c r="D223" s="50"/>
      <c r="E223" s="51"/>
    </row>
    <row r="224" spans="1:5" s="52" customFormat="1" ht="21">
      <c r="A224" s="49"/>
      <c r="B224" s="50"/>
      <c r="C224" s="50"/>
      <c r="D224" s="50"/>
      <c r="E224" s="51"/>
    </row>
    <row r="225" spans="1:5" s="52" customFormat="1" ht="21">
      <c r="A225" s="49"/>
      <c r="B225" s="50"/>
      <c r="C225" s="50"/>
      <c r="D225" s="50"/>
      <c r="E225" s="51"/>
    </row>
    <row r="226" spans="1:5" s="52" customFormat="1" ht="21">
      <c r="A226" s="49"/>
      <c r="B226" s="50"/>
      <c r="C226" s="50"/>
      <c r="D226" s="50"/>
      <c r="E226" s="51"/>
    </row>
    <row r="227" spans="1:5" s="52" customFormat="1" ht="21">
      <c r="A227" s="49"/>
      <c r="B227" s="50"/>
      <c r="C227" s="50"/>
      <c r="D227" s="50"/>
      <c r="E227" s="51"/>
    </row>
    <row r="228" spans="1:5" s="52" customFormat="1" ht="21">
      <c r="A228" s="49"/>
      <c r="B228" s="50"/>
      <c r="C228" s="50"/>
      <c r="D228" s="50"/>
      <c r="E228" s="51"/>
    </row>
    <row r="229" spans="1:5" s="52" customFormat="1" ht="21">
      <c r="A229" s="49"/>
      <c r="B229" s="50"/>
      <c r="C229" s="50"/>
      <c r="D229" s="50"/>
      <c r="E229" s="51"/>
    </row>
    <row r="230" spans="1:5" s="52" customFormat="1" ht="21">
      <c r="A230" s="49"/>
      <c r="B230" s="50"/>
      <c r="C230" s="50"/>
      <c r="D230" s="50"/>
      <c r="E230" s="51"/>
    </row>
    <row r="231" spans="1:5" s="52" customFormat="1" ht="21">
      <c r="A231" s="49"/>
      <c r="B231" s="50"/>
      <c r="C231" s="50"/>
      <c r="D231" s="50"/>
      <c r="E231" s="51"/>
    </row>
    <row r="232" spans="1:5" s="52" customFormat="1" ht="21">
      <c r="A232" s="49"/>
      <c r="B232" s="50"/>
      <c r="C232" s="50"/>
      <c r="D232" s="50"/>
      <c r="E232" s="51"/>
    </row>
    <row r="233" spans="1:5" s="52" customFormat="1" ht="21">
      <c r="A233" s="49"/>
      <c r="B233" s="50"/>
      <c r="C233" s="50"/>
      <c r="D233" s="50"/>
      <c r="E233" s="51"/>
    </row>
    <row r="234" spans="1:5" s="52" customFormat="1" ht="21">
      <c r="A234" s="49"/>
      <c r="B234" s="50"/>
      <c r="C234" s="50"/>
      <c r="D234" s="50"/>
      <c r="E234" s="51"/>
    </row>
    <row r="235" spans="1:5" s="52" customFormat="1" ht="21">
      <c r="A235" s="49"/>
      <c r="B235" s="50"/>
      <c r="C235" s="50"/>
      <c r="D235" s="50"/>
      <c r="E235" s="51"/>
    </row>
    <row r="236" spans="1:5" s="52" customFormat="1" ht="21">
      <c r="A236" s="49"/>
      <c r="B236" s="50"/>
      <c r="C236" s="50"/>
      <c r="D236" s="50"/>
      <c r="E236" s="51"/>
    </row>
    <row r="237" spans="1:5" s="52" customFormat="1" ht="21">
      <c r="A237" s="49"/>
      <c r="B237" s="50"/>
      <c r="C237" s="50"/>
      <c r="D237" s="50"/>
      <c r="E237" s="51"/>
    </row>
    <row r="238" spans="1:5" s="52" customFormat="1" ht="21">
      <c r="A238" s="49"/>
      <c r="B238" s="50"/>
      <c r="C238" s="50"/>
      <c r="D238" s="50"/>
      <c r="E238" s="51"/>
    </row>
    <row r="239" spans="1:5" s="52" customFormat="1" ht="21">
      <c r="A239" s="49"/>
      <c r="B239" s="50"/>
      <c r="C239" s="50"/>
      <c r="D239" s="50"/>
      <c r="E239" s="51"/>
    </row>
    <row r="240" spans="1:5" s="52" customFormat="1" ht="21">
      <c r="A240" s="49"/>
      <c r="B240" s="50"/>
      <c r="C240" s="50"/>
      <c r="D240" s="50"/>
      <c r="E240" s="51"/>
    </row>
    <row r="241" spans="1:5" s="52" customFormat="1" ht="21">
      <c r="A241" s="49"/>
      <c r="B241" s="50"/>
      <c r="C241" s="50"/>
      <c r="D241" s="50"/>
      <c r="E241" s="51"/>
    </row>
    <row r="242" spans="1:5" s="52" customFormat="1" ht="21">
      <c r="A242" s="49"/>
      <c r="B242" s="50"/>
      <c r="C242" s="50"/>
      <c r="D242" s="50"/>
      <c r="E242" s="51"/>
    </row>
    <row r="243" spans="1:5" s="52" customFormat="1" ht="21">
      <c r="A243" s="49"/>
      <c r="B243" s="50"/>
      <c r="C243" s="50"/>
      <c r="D243" s="50"/>
      <c r="E243" s="51"/>
    </row>
    <row r="244" spans="1:5" s="52" customFormat="1" ht="21">
      <c r="A244" s="49"/>
      <c r="B244" s="50"/>
      <c r="C244" s="50"/>
      <c r="D244" s="50"/>
      <c r="E244" s="51"/>
    </row>
    <row r="245" spans="1:5" s="52" customFormat="1" ht="21">
      <c r="A245" s="49"/>
      <c r="B245" s="50"/>
      <c r="C245" s="50"/>
      <c r="D245" s="50"/>
      <c r="E245" s="51"/>
    </row>
    <row r="246" spans="1:5" s="52" customFormat="1" ht="21">
      <c r="A246" s="49"/>
      <c r="B246" s="50"/>
      <c r="C246" s="50"/>
      <c r="D246" s="50"/>
      <c r="E246" s="51"/>
    </row>
    <row r="247" spans="1:5" s="52" customFormat="1" ht="21">
      <c r="A247" s="49"/>
      <c r="B247" s="50"/>
      <c r="C247" s="50"/>
      <c r="D247" s="50"/>
      <c r="E247" s="51"/>
    </row>
    <row r="248" spans="1:5" s="52" customFormat="1" ht="21">
      <c r="A248" s="49"/>
      <c r="B248" s="50"/>
      <c r="C248" s="50"/>
      <c r="D248" s="50"/>
      <c r="E248" s="51"/>
    </row>
    <row r="249" spans="1:5" s="52" customFormat="1" ht="21">
      <c r="A249" s="49"/>
      <c r="B249" s="50"/>
      <c r="C249" s="50"/>
      <c r="D249" s="50"/>
      <c r="E249" s="51"/>
    </row>
    <row r="250" spans="1:5" s="52" customFormat="1" ht="21">
      <c r="A250" s="49"/>
      <c r="B250" s="50"/>
      <c r="C250" s="50"/>
      <c r="D250" s="50"/>
      <c r="E250" s="51"/>
    </row>
    <row r="251" spans="1:5" s="52" customFormat="1" ht="21">
      <c r="A251" s="49"/>
      <c r="B251" s="50"/>
      <c r="C251" s="50"/>
      <c r="D251" s="50"/>
      <c r="E251" s="51"/>
    </row>
    <row r="252" spans="1:5" s="52" customFormat="1" ht="21">
      <c r="A252" s="49"/>
      <c r="B252" s="50"/>
      <c r="C252" s="50"/>
      <c r="D252" s="50"/>
      <c r="E252" s="51"/>
    </row>
    <row r="253" spans="1:5" s="52" customFormat="1" ht="21">
      <c r="A253" s="49"/>
      <c r="B253" s="50"/>
      <c r="C253" s="50"/>
      <c r="D253" s="50"/>
      <c r="E253" s="51"/>
    </row>
    <row r="254" spans="1:5" s="52" customFormat="1" ht="21">
      <c r="A254" s="49"/>
      <c r="B254" s="50"/>
      <c r="C254" s="50"/>
      <c r="D254" s="50"/>
      <c r="E254" s="51"/>
    </row>
    <row r="255" spans="1:5" s="52" customFormat="1" ht="21">
      <c r="A255" s="49"/>
      <c r="B255" s="50"/>
      <c r="C255" s="50"/>
      <c r="D255" s="50"/>
      <c r="E255" s="51"/>
    </row>
    <row r="256" spans="1:5" s="52" customFormat="1" ht="21">
      <c r="A256" s="49"/>
      <c r="B256" s="50"/>
      <c r="C256" s="50"/>
      <c r="D256" s="50"/>
      <c r="E256" s="51"/>
    </row>
    <row r="257" spans="1:5" s="52" customFormat="1" ht="21">
      <c r="A257" s="49"/>
      <c r="B257" s="50"/>
      <c r="C257" s="50"/>
      <c r="D257" s="50"/>
      <c r="E257" s="51"/>
    </row>
    <row r="258" spans="1:5" s="52" customFormat="1" ht="21">
      <c r="A258" s="49"/>
      <c r="B258" s="50"/>
      <c r="C258" s="50"/>
      <c r="D258" s="50"/>
      <c r="E258" s="51"/>
    </row>
    <row r="259" spans="1:5" s="52" customFormat="1" ht="21">
      <c r="A259" s="49"/>
      <c r="B259" s="50"/>
      <c r="C259" s="50"/>
      <c r="D259" s="50"/>
      <c r="E259" s="51"/>
    </row>
    <row r="260" spans="1:5" s="52" customFormat="1" ht="21">
      <c r="A260" s="49"/>
      <c r="B260" s="50"/>
      <c r="C260" s="50"/>
      <c r="D260" s="50"/>
      <c r="E260" s="51"/>
    </row>
    <row r="261" spans="1:5" s="52" customFormat="1" ht="21">
      <c r="A261" s="49"/>
      <c r="B261" s="50"/>
      <c r="C261" s="50"/>
      <c r="D261" s="50"/>
      <c r="E261" s="51"/>
    </row>
    <row r="262" spans="1:5" s="52" customFormat="1" ht="21">
      <c r="A262" s="49"/>
      <c r="B262" s="50"/>
      <c r="C262" s="50"/>
      <c r="D262" s="50"/>
      <c r="E262" s="51"/>
    </row>
    <row r="263" spans="1:5" s="52" customFormat="1" ht="21">
      <c r="A263" s="49"/>
      <c r="B263" s="50"/>
      <c r="C263" s="50"/>
      <c r="D263" s="50"/>
      <c r="E263" s="51"/>
    </row>
    <row r="264" spans="1:5" s="52" customFormat="1" ht="21">
      <c r="A264" s="49"/>
      <c r="B264" s="50"/>
      <c r="C264" s="50"/>
      <c r="D264" s="50"/>
      <c r="E264" s="51"/>
    </row>
    <row r="265" spans="1:5" s="52" customFormat="1" ht="21">
      <c r="A265" s="49"/>
      <c r="B265" s="50"/>
      <c r="C265" s="50"/>
      <c r="D265" s="50"/>
      <c r="E265" s="51"/>
    </row>
    <row r="266" spans="1:5" s="52" customFormat="1" ht="21">
      <c r="A266" s="49"/>
      <c r="B266" s="50"/>
      <c r="C266" s="50"/>
      <c r="D266" s="50"/>
      <c r="E266" s="51"/>
    </row>
    <row r="267" spans="1:5" s="52" customFormat="1" ht="21">
      <c r="A267" s="49"/>
      <c r="B267" s="50"/>
      <c r="C267" s="50"/>
      <c r="D267" s="50"/>
      <c r="E267" s="51"/>
    </row>
    <row r="268" spans="1:5" s="52" customFormat="1" ht="21">
      <c r="A268" s="49"/>
      <c r="B268" s="50"/>
      <c r="C268" s="50"/>
      <c r="D268" s="50"/>
      <c r="E268" s="51"/>
    </row>
    <row r="269" spans="1:5" s="52" customFormat="1" ht="21">
      <c r="A269" s="49"/>
      <c r="B269" s="50"/>
      <c r="C269" s="50"/>
      <c r="D269" s="50"/>
      <c r="E269" s="51"/>
    </row>
    <row r="270" spans="1:5" s="52" customFormat="1" ht="21">
      <c r="A270" s="49"/>
      <c r="B270" s="50"/>
      <c r="C270" s="50"/>
      <c r="D270" s="50"/>
      <c r="E270" s="51"/>
    </row>
    <row r="271" spans="1:5" s="52" customFormat="1" ht="21">
      <c r="A271" s="49"/>
      <c r="B271" s="50"/>
      <c r="C271" s="50"/>
      <c r="D271" s="50"/>
      <c r="E271" s="51"/>
    </row>
    <row r="272" spans="1:5" s="52" customFormat="1" ht="21">
      <c r="A272" s="49"/>
      <c r="B272" s="50"/>
      <c r="C272" s="50"/>
      <c r="D272" s="50"/>
      <c r="E272" s="51"/>
    </row>
    <row r="273" spans="1:5" s="52" customFormat="1" ht="21">
      <c r="A273" s="49"/>
      <c r="B273" s="50"/>
      <c r="C273" s="50"/>
      <c r="D273" s="50"/>
      <c r="E273" s="51"/>
    </row>
    <row r="274" spans="1:5" s="52" customFormat="1" ht="21">
      <c r="A274" s="49"/>
      <c r="B274" s="50"/>
      <c r="C274" s="50"/>
      <c r="D274" s="50"/>
      <c r="E274" s="51"/>
    </row>
    <row r="275" spans="1:5" s="52" customFormat="1" ht="21">
      <c r="A275" s="49"/>
      <c r="B275" s="50"/>
      <c r="C275" s="50"/>
      <c r="D275" s="50"/>
      <c r="E275" s="51"/>
    </row>
    <row r="276" spans="1:5" s="52" customFormat="1" ht="21">
      <c r="A276" s="49"/>
      <c r="B276" s="50"/>
      <c r="C276" s="50"/>
      <c r="D276" s="50"/>
      <c r="E276" s="51"/>
    </row>
    <row r="277" spans="1:5" s="52" customFormat="1" ht="21">
      <c r="A277" s="49"/>
      <c r="B277" s="50"/>
      <c r="C277" s="50"/>
      <c r="D277" s="50"/>
      <c r="E277" s="51"/>
    </row>
    <row r="278" spans="1:5" s="52" customFormat="1" ht="21">
      <c r="A278" s="49"/>
      <c r="B278" s="50"/>
      <c r="C278" s="50"/>
      <c r="D278" s="50"/>
      <c r="E278" s="51"/>
    </row>
    <row r="279" spans="1:5" s="52" customFormat="1" ht="21">
      <c r="A279" s="49"/>
      <c r="B279" s="50"/>
      <c r="C279" s="50"/>
      <c r="D279" s="50"/>
      <c r="E279" s="51"/>
    </row>
    <row r="280" spans="1:5" s="52" customFormat="1" ht="21">
      <c r="A280" s="49"/>
      <c r="B280" s="50"/>
      <c r="C280" s="50"/>
      <c r="D280" s="50"/>
      <c r="E280" s="51"/>
    </row>
    <row r="281" spans="1:5" s="52" customFormat="1" ht="21">
      <c r="A281" s="49"/>
      <c r="B281" s="50"/>
      <c r="C281" s="50"/>
      <c r="D281" s="50"/>
      <c r="E281" s="51"/>
    </row>
    <row r="282" spans="1:5" s="52" customFormat="1" ht="21">
      <c r="A282" s="49"/>
      <c r="B282" s="50"/>
      <c r="C282" s="50"/>
      <c r="D282" s="50"/>
      <c r="E282" s="51"/>
    </row>
    <row r="283" spans="1:5" s="52" customFormat="1" ht="21">
      <c r="A283" s="49"/>
      <c r="B283" s="50"/>
      <c r="C283" s="50"/>
      <c r="D283" s="50"/>
      <c r="E283" s="51"/>
    </row>
    <row r="284" spans="1:5" s="52" customFormat="1" ht="21">
      <c r="A284" s="49"/>
      <c r="B284" s="50"/>
      <c r="C284" s="50"/>
      <c r="D284" s="50"/>
      <c r="E284" s="51"/>
    </row>
    <row r="285" spans="1:5" s="52" customFormat="1" ht="21">
      <c r="A285" s="49"/>
      <c r="B285" s="50"/>
      <c r="C285" s="50"/>
      <c r="D285" s="50"/>
      <c r="E285" s="51"/>
    </row>
    <row r="286" spans="1:5" s="52" customFormat="1" ht="21">
      <c r="A286" s="49"/>
      <c r="B286" s="50"/>
      <c r="C286" s="50"/>
      <c r="D286" s="50"/>
      <c r="E286" s="51"/>
    </row>
    <row r="287" spans="1:5" s="52" customFormat="1" ht="21">
      <c r="A287" s="49"/>
      <c r="B287" s="50"/>
      <c r="C287" s="50"/>
      <c r="D287" s="50"/>
      <c r="E287" s="51"/>
    </row>
    <row r="288" spans="1:5" s="52" customFormat="1" ht="21">
      <c r="A288" s="49"/>
      <c r="B288" s="50"/>
      <c r="C288" s="50"/>
      <c r="D288" s="50"/>
      <c r="E288" s="51"/>
    </row>
    <row r="289" spans="1:5" s="52" customFormat="1" ht="21">
      <c r="A289" s="49"/>
      <c r="B289" s="50"/>
      <c r="C289" s="50"/>
      <c r="D289" s="50"/>
      <c r="E289" s="51"/>
    </row>
    <row r="290" spans="1:5" s="52" customFormat="1" ht="21">
      <c r="A290" s="49"/>
      <c r="B290" s="50"/>
      <c r="C290" s="50"/>
      <c r="D290" s="50"/>
      <c r="E290" s="51"/>
    </row>
    <row r="291" spans="1:5" s="52" customFormat="1" ht="21">
      <c r="A291" s="49"/>
      <c r="B291" s="50"/>
      <c r="C291" s="50"/>
      <c r="D291" s="50"/>
      <c r="E291" s="51"/>
    </row>
    <row r="292" spans="1:5" s="52" customFormat="1" ht="21">
      <c r="A292" s="49"/>
      <c r="B292" s="50"/>
      <c r="C292" s="50"/>
      <c r="D292" s="50"/>
      <c r="E292" s="51"/>
    </row>
    <row r="293" spans="1:5" s="52" customFormat="1" ht="21">
      <c r="A293" s="49"/>
      <c r="B293" s="50"/>
      <c r="C293" s="50"/>
      <c r="D293" s="50"/>
      <c r="E293" s="51"/>
    </row>
    <row r="294" spans="1:5" s="52" customFormat="1" ht="21">
      <c r="A294" s="49"/>
      <c r="B294" s="50"/>
      <c r="C294" s="50"/>
      <c r="D294" s="50"/>
      <c r="E294" s="51"/>
    </row>
    <row r="295" spans="1:5" s="52" customFormat="1" ht="21">
      <c r="A295" s="49"/>
      <c r="B295" s="50"/>
      <c r="C295" s="50"/>
      <c r="D295" s="50"/>
      <c r="E295" s="51"/>
    </row>
    <row r="296" spans="1:5" s="52" customFormat="1" ht="21">
      <c r="A296" s="49"/>
      <c r="B296" s="50"/>
      <c r="C296" s="50"/>
      <c r="D296" s="50"/>
      <c r="E296" s="51"/>
    </row>
    <row r="297" spans="1:5" s="52" customFormat="1" ht="21">
      <c r="A297" s="49"/>
      <c r="B297" s="50"/>
      <c r="C297" s="50"/>
      <c r="D297" s="50"/>
      <c r="E297" s="51"/>
    </row>
    <row r="298" spans="1:5" s="52" customFormat="1" ht="21">
      <c r="A298" s="49"/>
      <c r="B298" s="50"/>
      <c r="C298" s="50"/>
      <c r="D298" s="50"/>
      <c r="E298" s="51"/>
    </row>
    <row r="299" spans="1:5" s="52" customFormat="1" ht="21">
      <c r="A299" s="49"/>
      <c r="B299" s="50"/>
      <c r="C299" s="50"/>
      <c r="D299" s="50"/>
      <c r="E299" s="51"/>
    </row>
    <row r="300" spans="1:5" s="52" customFormat="1" ht="21">
      <c r="A300" s="49"/>
      <c r="B300" s="50"/>
      <c r="C300" s="50"/>
      <c r="D300" s="50"/>
      <c r="E300" s="51"/>
    </row>
    <row r="301" spans="1:5" s="52" customFormat="1" ht="21">
      <c r="A301" s="49"/>
      <c r="B301" s="50"/>
      <c r="C301" s="50"/>
      <c r="D301" s="50"/>
      <c r="E301" s="51"/>
    </row>
    <row r="302" spans="1:5" s="52" customFormat="1" ht="21">
      <c r="A302" s="49"/>
      <c r="B302" s="50"/>
      <c r="C302" s="50"/>
      <c r="D302" s="50"/>
      <c r="E302" s="51"/>
    </row>
    <row r="303" spans="1:5" s="52" customFormat="1" ht="21">
      <c r="A303" s="49"/>
      <c r="B303" s="50"/>
      <c r="C303" s="50"/>
      <c r="D303" s="50"/>
      <c r="E303" s="51"/>
    </row>
    <row r="304" spans="1:5" s="52" customFormat="1" ht="21">
      <c r="A304" s="49"/>
      <c r="B304" s="50"/>
      <c r="C304" s="50"/>
      <c r="D304" s="50"/>
      <c r="E304" s="51"/>
    </row>
    <row r="305" spans="1:5" s="52" customFormat="1" ht="21">
      <c r="A305" s="49"/>
      <c r="B305" s="50"/>
      <c r="C305" s="50"/>
      <c r="D305" s="50"/>
      <c r="E305" s="51"/>
    </row>
    <row r="306" spans="1:5" s="52" customFormat="1" ht="21">
      <c r="A306" s="49"/>
      <c r="B306" s="50"/>
      <c r="C306" s="50"/>
      <c r="D306" s="50"/>
      <c r="E306" s="51"/>
    </row>
    <row r="307" spans="1:5" s="52" customFormat="1" ht="21">
      <c r="A307" s="49"/>
      <c r="B307" s="50"/>
      <c r="C307" s="50"/>
      <c r="D307" s="50"/>
      <c r="E307" s="51"/>
    </row>
    <row r="308" spans="1:5" s="52" customFormat="1" ht="21">
      <c r="A308" s="49"/>
      <c r="B308" s="50"/>
      <c r="C308" s="50"/>
      <c r="D308" s="50"/>
      <c r="E308" s="51"/>
    </row>
    <row r="309" spans="1:5" s="52" customFormat="1" ht="21">
      <c r="A309" s="49"/>
      <c r="B309" s="50"/>
      <c r="C309" s="50"/>
      <c r="D309" s="50"/>
      <c r="E309" s="51"/>
    </row>
    <row r="310" spans="1:5" s="52" customFormat="1" ht="21">
      <c r="A310" s="49"/>
      <c r="B310" s="50"/>
      <c r="C310" s="50"/>
      <c r="D310" s="50"/>
      <c r="E310" s="51"/>
    </row>
    <row r="311" spans="1:5" s="52" customFormat="1" ht="21">
      <c r="A311" s="49"/>
      <c r="B311" s="50"/>
      <c r="C311" s="50"/>
      <c r="D311" s="50"/>
      <c r="E311" s="51"/>
    </row>
    <row r="312" spans="1:5" s="52" customFormat="1" ht="21">
      <c r="A312" s="49"/>
      <c r="B312" s="50"/>
      <c r="C312" s="50"/>
      <c r="D312" s="50"/>
      <c r="E312" s="51"/>
    </row>
    <row r="313" spans="1:5" s="52" customFormat="1" ht="21">
      <c r="A313" s="49"/>
      <c r="B313" s="50"/>
      <c r="C313" s="50"/>
      <c r="D313" s="50"/>
      <c r="E313" s="51"/>
    </row>
    <row r="314" spans="1:5" s="52" customFormat="1" ht="21">
      <c r="A314" s="49"/>
      <c r="B314" s="50"/>
      <c r="C314" s="50"/>
      <c r="D314" s="50"/>
      <c r="E314" s="51"/>
    </row>
    <row r="315" spans="1:5" s="52" customFormat="1" ht="21">
      <c r="A315" s="49"/>
      <c r="B315" s="50"/>
      <c r="C315" s="50"/>
      <c r="D315" s="50"/>
      <c r="E315" s="51"/>
    </row>
    <row r="316" spans="1:5" s="52" customFormat="1" ht="21">
      <c r="A316" s="49"/>
      <c r="B316" s="50"/>
      <c r="C316" s="50"/>
      <c r="D316" s="50"/>
      <c r="E316" s="51"/>
    </row>
    <row r="317" spans="1:5" s="52" customFormat="1" ht="21">
      <c r="A317" s="49"/>
      <c r="B317" s="50"/>
      <c r="C317" s="50"/>
      <c r="D317" s="50"/>
      <c r="E317" s="51"/>
    </row>
    <row r="318" spans="1:5" s="52" customFormat="1" ht="21">
      <c r="A318" s="49"/>
      <c r="B318" s="50"/>
      <c r="C318" s="50"/>
      <c r="D318" s="50"/>
      <c r="E318" s="51"/>
    </row>
    <row r="319" spans="1:5" s="52" customFormat="1" ht="21">
      <c r="A319" s="49"/>
      <c r="B319" s="50"/>
      <c r="C319" s="50"/>
      <c r="D319" s="50"/>
      <c r="E319" s="51"/>
    </row>
    <row r="320" spans="1:5" s="52" customFormat="1" ht="21">
      <c r="A320" s="49"/>
      <c r="B320" s="50"/>
      <c r="C320" s="50"/>
      <c r="D320" s="50"/>
      <c r="E320" s="51"/>
    </row>
    <row r="321" spans="1:5" s="52" customFormat="1" ht="21">
      <c r="A321" s="49"/>
      <c r="B321" s="50"/>
      <c r="C321" s="50"/>
      <c r="D321" s="50"/>
      <c r="E321" s="51"/>
    </row>
    <row r="322" spans="1:5" s="52" customFormat="1" ht="21">
      <c r="A322" s="49"/>
      <c r="B322" s="50"/>
      <c r="C322" s="50"/>
      <c r="D322" s="50"/>
      <c r="E322" s="51"/>
    </row>
    <row r="323" spans="1:5" s="52" customFormat="1" ht="21">
      <c r="A323" s="49"/>
      <c r="B323" s="50"/>
      <c r="C323" s="50"/>
      <c r="D323" s="50"/>
      <c r="E323" s="51"/>
    </row>
    <row r="324" spans="1:5" s="52" customFormat="1" ht="21">
      <c r="A324" s="49"/>
      <c r="B324" s="50"/>
      <c r="C324" s="50"/>
      <c r="D324" s="50"/>
      <c r="E324" s="51"/>
    </row>
    <row r="325" spans="1:5" s="52" customFormat="1" ht="21">
      <c r="A325" s="49"/>
      <c r="B325" s="50"/>
      <c r="C325" s="50"/>
      <c r="D325" s="50"/>
      <c r="E325" s="51"/>
    </row>
    <row r="326" spans="1:5" s="52" customFormat="1" ht="21">
      <c r="A326" s="49"/>
      <c r="B326" s="50"/>
      <c r="C326" s="50"/>
      <c r="D326" s="50"/>
      <c r="E326" s="51"/>
    </row>
    <row r="327" spans="1:5" s="52" customFormat="1" ht="21">
      <c r="A327" s="49"/>
      <c r="B327" s="50"/>
      <c r="C327" s="50"/>
      <c r="D327" s="50"/>
      <c r="E327" s="51"/>
    </row>
    <row r="328" spans="1:5" s="52" customFormat="1" ht="21">
      <c r="A328" s="49"/>
      <c r="B328" s="50"/>
      <c r="C328" s="50"/>
      <c r="D328" s="50"/>
      <c r="E328" s="51"/>
    </row>
    <row r="329" spans="1:5" s="52" customFormat="1" ht="21">
      <c r="A329" s="49"/>
      <c r="B329" s="50"/>
      <c r="C329" s="50"/>
      <c r="D329" s="50"/>
      <c r="E329" s="51"/>
    </row>
    <row r="330" spans="1:5" s="52" customFormat="1" ht="21">
      <c r="A330" s="49"/>
      <c r="B330" s="50"/>
      <c r="C330" s="50"/>
      <c r="D330" s="50"/>
      <c r="E330" s="51"/>
    </row>
    <row r="331" spans="1:3" ht="21">
      <c r="A331" s="49"/>
      <c r="B331" s="50"/>
      <c r="C331" s="50"/>
    </row>
    <row r="332" spans="1:3" ht="21">
      <c r="A332" s="49"/>
      <c r="B332" s="50"/>
      <c r="C332" s="50"/>
    </row>
    <row r="333" spans="1:3" ht="21">
      <c r="A333" s="49"/>
      <c r="B333" s="50"/>
      <c r="C333" s="50"/>
    </row>
    <row r="334" spans="1:3" ht="21">
      <c r="A334" s="49"/>
      <c r="B334" s="50"/>
      <c r="C334" s="50"/>
    </row>
    <row r="335" spans="1:3" ht="21">
      <c r="A335" s="49"/>
      <c r="B335" s="50"/>
      <c r="C335" s="50"/>
    </row>
    <row r="336" spans="1:3" ht="21">
      <c r="A336" s="49"/>
      <c r="B336" s="50"/>
      <c r="C336" s="50"/>
    </row>
    <row r="337" spans="1:3" ht="21">
      <c r="A337" s="49"/>
      <c r="B337" s="50"/>
      <c r="C337" s="50"/>
    </row>
    <row r="338" spans="1:3" ht="21">
      <c r="A338" s="49"/>
      <c r="B338" s="50"/>
      <c r="C338" s="50"/>
    </row>
    <row r="339" spans="1:3" ht="21">
      <c r="A339" s="49"/>
      <c r="B339" s="50"/>
      <c r="C339" s="50"/>
    </row>
    <row r="340" spans="1:3" ht="21">
      <c r="A340" s="49"/>
      <c r="B340" s="50"/>
      <c r="C340" s="50"/>
    </row>
    <row r="341" spans="1:3" ht="21">
      <c r="A341" s="49"/>
      <c r="B341" s="50"/>
      <c r="C341" s="50"/>
    </row>
    <row r="342" spans="1:3" ht="21">
      <c r="A342" s="49"/>
      <c r="B342" s="50"/>
      <c r="C342" s="50"/>
    </row>
    <row r="343" spans="1:3" ht="21">
      <c r="A343" s="49"/>
      <c r="B343" s="50"/>
      <c r="C343" s="50"/>
    </row>
    <row r="344" spans="1:3" ht="21">
      <c r="A344" s="49"/>
      <c r="B344" s="50"/>
      <c r="C344" s="50"/>
    </row>
    <row r="345" spans="1:3" ht="21">
      <c r="A345" s="49"/>
      <c r="B345" s="50"/>
      <c r="C345" s="50"/>
    </row>
    <row r="346" spans="1:3" ht="21">
      <c r="A346" s="49"/>
      <c r="B346" s="50"/>
      <c r="C346" s="50"/>
    </row>
    <row r="347" spans="1:3" ht="21">
      <c r="A347" s="49"/>
      <c r="B347" s="50"/>
      <c r="C347" s="50"/>
    </row>
    <row r="348" spans="1:3" ht="21">
      <c r="A348" s="49"/>
      <c r="B348" s="50"/>
      <c r="C348" s="50"/>
    </row>
    <row r="349" spans="1:3" ht="21">
      <c r="A349" s="49"/>
      <c r="B349" s="50"/>
      <c r="C349" s="50"/>
    </row>
    <row r="350" spans="1:3" ht="21">
      <c r="A350" s="49"/>
      <c r="B350" s="50"/>
      <c r="C350" s="50"/>
    </row>
    <row r="351" spans="1:3" ht="21">
      <c r="A351" s="49"/>
      <c r="B351" s="50"/>
      <c r="C351" s="50"/>
    </row>
    <row r="352" spans="1:3" ht="21">
      <c r="A352" s="49"/>
      <c r="B352" s="50"/>
      <c r="C352" s="50"/>
    </row>
    <row r="353" spans="1:3" ht="21">
      <c r="A353" s="49"/>
      <c r="B353" s="50"/>
      <c r="C353" s="50"/>
    </row>
    <row r="354" spans="1:3" ht="21">
      <c r="A354" s="49"/>
      <c r="B354" s="50"/>
      <c r="C354" s="50"/>
    </row>
    <row r="355" spans="1:3" ht="21">
      <c r="A355" s="49"/>
      <c r="B355" s="50"/>
      <c r="C355" s="50"/>
    </row>
    <row r="356" spans="1:3" ht="21">
      <c r="A356" s="49"/>
      <c r="B356" s="50"/>
      <c r="C356" s="50"/>
    </row>
    <row r="357" spans="1:3" ht="21">
      <c r="A357" s="49"/>
      <c r="B357" s="50"/>
      <c r="C357" s="50"/>
    </row>
    <row r="358" spans="1:3" ht="21">
      <c r="A358" s="49"/>
      <c r="B358" s="50"/>
      <c r="C358" s="50"/>
    </row>
    <row r="359" spans="1:3" ht="21">
      <c r="A359" s="49"/>
      <c r="B359" s="50"/>
      <c r="C359" s="50"/>
    </row>
    <row r="360" spans="1:3" ht="21">
      <c r="A360" s="49"/>
      <c r="B360" s="50"/>
      <c r="C360" s="50"/>
    </row>
    <row r="361" spans="1:3" ht="21">
      <c r="A361" s="49"/>
      <c r="B361" s="50"/>
      <c r="C361" s="50"/>
    </row>
    <row r="362" spans="1:3" ht="21">
      <c r="A362" s="49"/>
      <c r="B362" s="50"/>
      <c r="C362" s="50"/>
    </row>
    <row r="363" spans="1:3" ht="21">
      <c r="A363" s="49"/>
      <c r="B363" s="50"/>
      <c r="C363" s="50"/>
    </row>
    <row r="364" spans="1:3" ht="21">
      <c r="A364" s="49"/>
      <c r="B364" s="50"/>
      <c r="C364" s="50"/>
    </row>
    <row r="365" spans="1:3" ht="21">
      <c r="A365" s="49"/>
      <c r="B365" s="50"/>
      <c r="C365" s="50"/>
    </row>
    <row r="366" spans="1:3" ht="21">
      <c r="A366" s="49"/>
      <c r="B366" s="50"/>
      <c r="C366" s="50"/>
    </row>
    <row r="367" spans="1:3" ht="21">
      <c r="A367" s="49"/>
      <c r="B367" s="50"/>
      <c r="C367" s="50"/>
    </row>
    <row r="368" spans="1:3" ht="21">
      <c r="A368" s="49"/>
      <c r="B368" s="50"/>
      <c r="C368" s="50"/>
    </row>
    <row r="369" spans="1:3" ht="21">
      <c r="A369" s="49"/>
      <c r="B369" s="50"/>
      <c r="C369" s="50"/>
    </row>
    <row r="370" spans="1:3" ht="21">
      <c r="A370" s="49"/>
      <c r="B370" s="50"/>
      <c r="C370" s="50"/>
    </row>
    <row r="371" spans="1:3" ht="21">
      <c r="A371" s="49"/>
      <c r="B371" s="50"/>
      <c r="C371" s="50"/>
    </row>
    <row r="372" spans="1:3" ht="21">
      <c r="A372" s="49"/>
      <c r="B372" s="50"/>
      <c r="C372" s="50"/>
    </row>
    <row r="373" spans="1:3" ht="21">
      <c r="A373" s="49"/>
      <c r="B373" s="50"/>
      <c r="C373" s="50"/>
    </row>
    <row r="374" spans="1:3" ht="21">
      <c r="A374" s="49"/>
      <c r="B374" s="50"/>
      <c r="C374" s="50"/>
    </row>
    <row r="375" spans="1:3" ht="21">
      <c r="A375" s="49"/>
      <c r="B375" s="50"/>
      <c r="C375" s="50"/>
    </row>
    <row r="376" spans="1:3" ht="21">
      <c r="A376" s="49"/>
      <c r="B376" s="50"/>
      <c r="C376" s="50"/>
    </row>
    <row r="377" spans="1:3" ht="21">
      <c r="A377" s="49"/>
      <c r="B377" s="50"/>
      <c r="C377" s="50"/>
    </row>
    <row r="378" spans="1:3" ht="21">
      <c r="A378" s="49"/>
      <c r="B378" s="50"/>
      <c r="C378" s="50"/>
    </row>
    <row r="379" spans="1:3" ht="21">
      <c r="A379" s="49"/>
      <c r="B379" s="50"/>
      <c r="C379" s="50"/>
    </row>
    <row r="380" spans="1:3" ht="21">
      <c r="A380" s="49"/>
      <c r="B380" s="50"/>
      <c r="C380" s="50"/>
    </row>
    <row r="381" spans="1:3" ht="21">
      <c r="A381" s="49"/>
      <c r="B381" s="50"/>
      <c r="C381" s="50"/>
    </row>
    <row r="382" spans="1:3" ht="21">
      <c r="A382" s="49"/>
      <c r="B382" s="50"/>
      <c r="C382" s="50"/>
    </row>
    <row r="383" spans="1:3" ht="21">
      <c r="A383" s="49"/>
      <c r="B383" s="50"/>
      <c r="C383" s="50"/>
    </row>
    <row r="384" spans="1:3" ht="21">
      <c r="A384" s="49"/>
      <c r="B384" s="50"/>
      <c r="C384" s="50"/>
    </row>
    <row r="385" spans="1:3" ht="21">
      <c r="A385" s="49"/>
      <c r="B385" s="50"/>
      <c r="C385" s="50"/>
    </row>
    <row r="386" spans="1:3" ht="21">
      <c r="A386" s="49"/>
      <c r="B386" s="50"/>
      <c r="C386" s="50"/>
    </row>
    <row r="387" spans="1:3" ht="21">
      <c r="A387" s="49"/>
      <c r="B387" s="50"/>
      <c r="C387" s="50"/>
    </row>
    <row r="388" spans="1:3" ht="21">
      <c r="A388" s="49"/>
      <c r="B388" s="50"/>
      <c r="C388" s="50"/>
    </row>
    <row r="389" spans="1:3" ht="21">
      <c r="A389" s="49"/>
      <c r="B389" s="50"/>
      <c r="C389" s="50"/>
    </row>
    <row r="390" spans="1:3" ht="21">
      <c r="A390" s="49"/>
      <c r="B390" s="50"/>
      <c r="C390" s="50"/>
    </row>
    <row r="391" spans="1:3" ht="21">
      <c r="A391" s="49"/>
      <c r="B391" s="50"/>
      <c r="C391" s="50"/>
    </row>
    <row r="392" spans="1:3" ht="21">
      <c r="A392" s="49"/>
      <c r="B392" s="50"/>
      <c r="C392" s="50"/>
    </row>
    <row r="393" spans="1:3" ht="21">
      <c r="A393" s="49"/>
      <c r="B393" s="50"/>
      <c r="C393" s="50"/>
    </row>
    <row r="394" spans="1:3" ht="21">
      <c r="A394" s="49"/>
      <c r="B394" s="50"/>
      <c r="C394" s="50"/>
    </row>
    <row r="395" spans="1:3" ht="21">
      <c r="A395" s="49"/>
      <c r="B395" s="50"/>
      <c r="C395" s="50"/>
    </row>
    <row r="396" spans="1:3" ht="21">
      <c r="A396" s="49"/>
      <c r="B396" s="50"/>
      <c r="C396" s="50"/>
    </row>
    <row r="397" spans="1:3" ht="21">
      <c r="A397" s="49"/>
      <c r="B397" s="50"/>
      <c r="C397" s="50"/>
    </row>
    <row r="398" spans="1:3" ht="21">
      <c r="A398" s="49"/>
      <c r="B398" s="50"/>
      <c r="C398" s="50"/>
    </row>
    <row r="399" spans="1:3" ht="21">
      <c r="A399" s="49"/>
      <c r="B399" s="50"/>
      <c r="C399" s="50"/>
    </row>
    <row r="400" spans="1:3" ht="21">
      <c r="A400" s="49"/>
      <c r="B400" s="50"/>
      <c r="C400" s="50"/>
    </row>
    <row r="401" spans="1:3" ht="21">
      <c r="A401" s="49"/>
      <c r="B401" s="50"/>
      <c r="C401" s="50"/>
    </row>
    <row r="402" spans="1:3" ht="21">
      <c r="A402" s="49"/>
      <c r="B402" s="50"/>
      <c r="C402" s="50"/>
    </row>
    <row r="403" spans="1:3" ht="21">
      <c r="A403" s="49"/>
      <c r="B403" s="50"/>
      <c r="C403" s="50"/>
    </row>
    <row r="404" spans="1:3" ht="21">
      <c r="A404" s="49"/>
      <c r="B404" s="50"/>
      <c r="C404" s="50"/>
    </row>
    <row r="405" spans="1:3" ht="21">
      <c r="A405" s="49"/>
      <c r="B405" s="50"/>
      <c r="C405" s="50"/>
    </row>
    <row r="406" spans="1:3" ht="21">
      <c r="A406" s="49"/>
      <c r="B406" s="50"/>
      <c r="C406" s="50"/>
    </row>
    <row r="407" spans="1:3" ht="21">
      <c r="A407" s="49"/>
      <c r="B407" s="50"/>
      <c r="C407" s="50"/>
    </row>
    <row r="408" spans="1:3" ht="21">
      <c r="A408" s="49"/>
      <c r="B408" s="50"/>
      <c r="C408" s="50"/>
    </row>
    <row r="409" spans="1:3" ht="21">
      <c r="A409" s="49"/>
      <c r="B409" s="50"/>
      <c r="C409" s="50"/>
    </row>
    <row r="410" spans="1:3" ht="21">
      <c r="A410" s="49"/>
      <c r="B410" s="50"/>
      <c r="C410" s="50"/>
    </row>
    <row r="411" spans="1:3" ht="21">
      <c r="A411" s="49"/>
      <c r="B411" s="50"/>
      <c r="C411" s="50"/>
    </row>
    <row r="412" spans="1:3" ht="21">
      <c r="A412" s="49"/>
      <c r="B412" s="50"/>
      <c r="C412" s="50"/>
    </row>
    <row r="413" spans="1:3" ht="21">
      <c r="A413" s="49"/>
      <c r="B413" s="50"/>
      <c r="C413" s="50"/>
    </row>
    <row r="414" spans="1:3" ht="21">
      <c r="A414" s="49"/>
      <c r="B414" s="50"/>
      <c r="C414" s="50"/>
    </row>
    <row r="415" spans="1:3" ht="21">
      <c r="A415" s="49"/>
      <c r="B415" s="50"/>
      <c r="C415" s="50"/>
    </row>
    <row r="416" spans="1:3" ht="21">
      <c r="A416" s="49"/>
      <c r="B416" s="50"/>
      <c r="C416" s="50"/>
    </row>
    <row r="417" spans="1:3" ht="21">
      <c r="A417" s="49"/>
      <c r="B417" s="50"/>
      <c r="C417" s="50"/>
    </row>
    <row r="418" spans="1:3" ht="21">
      <c r="A418" s="49"/>
      <c r="B418" s="50"/>
      <c r="C418" s="50"/>
    </row>
    <row r="419" spans="1:3" ht="21">
      <c r="A419" s="49"/>
      <c r="B419" s="50"/>
      <c r="C419" s="50"/>
    </row>
    <row r="420" spans="1:3" ht="21">
      <c r="A420" s="49"/>
      <c r="B420" s="50"/>
      <c r="C420" s="50"/>
    </row>
    <row r="421" spans="1:3" ht="21">
      <c r="A421" s="49"/>
      <c r="B421" s="50"/>
      <c r="C421" s="50"/>
    </row>
    <row r="422" spans="1:3" ht="21">
      <c r="A422" s="49"/>
      <c r="B422" s="50"/>
      <c r="C422" s="50"/>
    </row>
    <row r="423" spans="1:3" ht="21">
      <c r="A423" s="49"/>
      <c r="B423" s="50"/>
      <c r="C423" s="50"/>
    </row>
    <row r="424" spans="1:3" ht="21">
      <c r="A424" s="49"/>
      <c r="B424" s="50"/>
      <c r="C424" s="50"/>
    </row>
    <row r="425" spans="1:3" ht="21">
      <c r="A425" s="49"/>
      <c r="B425" s="50"/>
      <c r="C425" s="50"/>
    </row>
    <row r="426" spans="1:3" ht="21">
      <c r="A426" s="49"/>
      <c r="B426" s="50"/>
      <c r="C426" s="50"/>
    </row>
    <row r="427" spans="1:3" ht="21">
      <c r="A427" s="49"/>
      <c r="B427" s="50"/>
      <c r="C427" s="50"/>
    </row>
    <row r="428" spans="1:3" ht="21">
      <c r="A428" s="49"/>
      <c r="B428" s="50"/>
      <c r="C428" s="50"/>
    </row>
    <row r="429" spans="1:3" ht="21">
      <c r="A429" s="49"/>
      <c r="B429" s="50"/>
      <c r="C429" s="50"/>
    </row>
    <row r="430" spans="1:3" ht="21">
      <c r="A430" s="49"/>
      <c r="B430" s="50"/>
      <c r="C430" s="50"/>
    </row>
    <row r="431" spans="1:3" ht="21">
      <c r="A431" s="49"/>
      <c r="B431" s="50"/>
      <c r="C431" s="50"/>
    </row>
    <row r="432" spans="1:3" ht="21">
      <c r="A432" s="49"/>
      <c r="B432" s="50"/>
      <c r="C432" s="50"/>
    </row>
    <row r="433" spans="1:3" ht="21">
      <c r="A433" s="49"/>
      <c r="B433" s="50"/>
      <c r="C433" s="50"/>
    </row>
    <row r="434" spans="1:3" ht="21">
      <c r="A434" s="49"/>
      <c r="B434" s="50"/>
      <c r="C434" s="50"/>
    </row>
    <row r="435" spans="1:3" ht="21">
      <c r="A435" s="49"/>
      <c r="B435" s="50"/>
      <c r="C435" s="50"/>
    </row>
    <row r="436" spans="1:3" ht="21">
      <c r="A436" s="49"/>
      <c r="B436" s="50"/>
      <c r="C436" s="50"/>
    </row>
    <row r="437" spans="1:3" ht="21">
      <c r="A437" s="49"/>
      <c r="B437" s="50"/>
      <c r="C437" s="50"/>
    </row>
    <row r="438" spans="1:3" ht="21">
      <c r="A438" s="49"/>
      <c r="B438" s="50"/>
      <c r="C438" s="50"/>
    </row>
    <row r="439" spans="1:3" ht="21">
      <c r="A439" s="49"/>
      <c r="B439" s="50"/>
      <c r="C439" s="50"/>
    </row>
    <row r="440" spans="1:3" ht="21">
      <c r="A440" s="49"/>
      <c r="B440" s="50"/>
      <c r="C440" s="50"/>
    </row>
    <row r="441" spans="1:3" ht="21">
      <c r="A441" s="49"/>
      <c r="B441" s="50"/>
      <c r="C441" s="50"/>
    </row>
    <row r="442" spans="1:3" ht="21">
      <c r="A442" s="49"/>
      <c r="B442" s="50"/>
      <c r="C442" s="50"/>
    </row>
    <row r="443" spans="1:3" ht="21">
      <c r="A443" s="49"/>
      <c r="B443" s="50"/>
      <c r="C443" s="50"/>
    </row>
    <row r="444" spans="1:3" ht="21">
      <c r="A444" s="49"/>
      <c r="B444" s="50"/>
      <c r="C444" s="50"/>
    </row>
    <row r="445" spans="1:3" ht="21">
      <c r="A445" s="49"/>
      <c r="B445" s="50"/>
      <c r="C445" s="50"/>
    </row>
    <row r="446" spans="1:3" ht="21">
      <c r="A446" s="49"/>
      <c r="B446" s="50"/>
      <c r="C446" s="50"/>
    </row>
    <row r="447" spans="1:3" ht="21">
      <c r="A447" s="49"/>
      <c r="B447" s="50"/>
      <c r="C447" s="50"/>
    </row>
    <row r="448" spans="1:3" ht="21">
      <c r="A448" s="49"/>
      <c r="B448" s="50"/>
      <c r="C448" s="50"/>
    </row>
    <row r="449" spans="1:3" ht="21">
      <c r="A449" s="49"/>
      <c r="B449" s="50"/>
      <c r="C449" s="50"/>
    </row>
    <row r="450" spans="1:3" ht="21">
      <c r="A450" s="49"/>
      <c r="B450" s="50"/>
      <c r="C450" s="50"/>
    </row>
    <row r="451" spans="1:3" ht="21">
      <c r="A451" s="49"/>
      <c r="B451" s="50"/>
      <c r="C451" s="50"/>
    </row>
    <row r="452" spans="1:3" ht="21">
      <c r="A452" s="49"/>
      <c r="B452" s="50"/>
      <c r="C452" s="50"/>
    </row>
    <row r="453" spans="1:3" ht="21">
      <c r="A453" s="49"/>
      <c r="B453" s="50"/>
      <c r="C453" s="50"/>
    </row>
    <row r="454" spans="1:3" ht="21">
      <c r="A454" s="49"/>
      <c r="B454" s="50"/>
      <c r="C454" s="50"/>
    </row>
    <row r="455" spans="1:3" ht="21">
      <c r="A455" s="49"/>
      <c r="B455" s="50"/>
      <c r="C455" s="50"/>
    </row>
    <row r="456" spans="1:3" ht="21">
      <c r="A456" s="49"/>
      <c r="B456" s="50"/>
      <c r="C456" s="50"/>
    </row>
    <row r="457" spans="1:3" ht="21">
      <c r="A457" s="49"/>
      <c r="B457" s="50"/>
      <c r="C457" s="50"/>
    </row>
    <row r="458" spans="1:3" ht="21">
      <c r="A458" s="49"/>
      <c r="B458" s="50"/>
      <c r="C458" s="50"/>
    </row>
    <row r="459" spans="1:3" ht="21">
      <c r="A459" s="49"/>
      <c r="B459" s="50"/>
      <c r="C459" s="50"/>
    </row>
    <row r="460" spans="1:3" ht="21">
      <c r="A460" s="49"/>
      <c r="B460" s="50"/>
      <c r="C460" s="50"/>
    </row>
    <row r="461" spans="1:3" ht="21">
      <c r="A461" s="49"/>
      <c r="B461" s="50"/>
      <c r="C461" s="50"/>
    </row>
    <row r="462" spans="1:3" ht="21">
      <c r="A462" s="49"/>
      <c r="B462" s="50"/>
      <c r="C462" s="50"/>
    </row>
    <row r="463" spans="1:3" ht="21">
      <c r="A463" s="49"/>
      <c r="B463" s="50"/>
      <c r="C463" s="50"/>
    </row>
    <row r="464" spans="1:3" ht="21">
      <c r="A464" s="49"/>
      <c r="B464" s="50"/>
      <c r="C464" s="50"/>
    </row>
    <row r="465" spans="1:3" ht="21">
      <c r="A465" s="49"/>
      <c r="B465" s="50"/>
      <c r="C465" s="50"/>
    </row>
    <row r="466" spans="1:3" ht="21">
      <c r="A466" s="49"/>
      <c r="B466" s="50"/>
      <c r="C466" s="50"/>
    </row>
    <row r="467" spans="1:3" ht="21">
      <c r="A467" s="49"/>
      <c r="B467" s="50"/>
      <c r="C467" s="50"/>
    </row>
    <row r="468" spans="1:3" ht="21">
      <c r="A468" s="49"/>
      <c r="B468" s="50"/>
      <c r="C468" s="50"/>
    </row>
    <row r="469" spans="1:3" ht="21">
      <c r="A469" s="49"/>
      <c r="B469" s="50"/>
      <c r="C469" s="50"/>
    </row>
    <row r="470" spans="1:3" ht="21">
      <c r="A470" s="49"/>
      <c r="B470" s="50"/>
      <c r="C470" s="50"/>
    </row>
    <row r="471" spans="1:3" ht="21">
      <c r="A471" s="49"/>
      <c r="B471" s="50"/>
      <c r="C471" s="50"/>
    </row>
    <row r="472" spans="1:3" ht="21">
      <c r="A472" s="49"/>
      <c r="B472" s="50"/>
      <c r="C472" s="50"/>
    </row>
    <row r="473" spans="1:3" ht="21">
      <c r="A473" s="49"/>
      <c r="B473" s="50"/>
      <c r="C473" s="50"/>
    </row>
    <row r="474" spans="1:3" ht="21">
      <c r="A474" s="49"/>
      <c r="B474" s="50"/>
      <c r="C474" s="50"/>
    </row>
    <row r="475" spans="1:3" ht="21">
      <c r="A475" s="49"/>
      <c r="B475" s="50"/>
      <c r="C475" s="50"/>
    </row>
    <row r="476" spans="1:3" ht="21">
      <c r="A476" s="49"/>
      <c r="B476" s="50"/>
      <c r="C476" s="50"/>
    </row>
    <row r="477" spans="1:3" ht="21">
      <c r="A477" s="49"/>
      <c r="B477" s="50"/>
      <c r="C477" s="50"/>
    </row>
    <row r="478" spans="1:3" ht="21">
      <c r="A478" s="49"/>
      <c r="B478" s="50"/>
      <c r="C478" s="50"/>
    </row>
    <row r="479" spans="1:3" ht="21">
      <c r="A479" s="49"/>
      <c r="B479" s="50"/>
      <c r="C479" s="50"/>
    </row>
    <row r="480" spans="1:3" ht="21">
      <c r="A480" s="49"/>
      <c r="B480" s="50"/>
      <c r="C480" s="50"/>
    </row>
    <row r="481" spans="1:3" ht="21">
      <c r="A481" s="49"/>
      <c r="B481" s="50"/>
      <c r="C481" s="50"/>
    </row>
    <row r="482" spans="1:3" ht="21">
      <c r="A482" s="49"/>
      <c r="B482" s="50"/>
      <c r="C482" s="50"/>
    </row>
    <row r="483" spans="1:3" ht="21">
      <c r="A483" s="49"/>
      <c r="B483" s="50"/>
      <c r="C483" s="50"/>
    </row>
    <row r="484" spans="1:3" ht="21">
      <c r="A484" s="49"/>
      <c r="B484" s="50"/>
      <c r="C484" s="50"/>
    </row>
    <row r="485" spans="1:3" ht="21">
      <c r="A485" s="49"/>
      <c r="B485" s="50"/>
      <c r="C485" s="50"/>
    </row>
    <row r="486" spans="1:3" ht="21">
      <c r="A486" s="49"/>
      <c r="B486" s="50"/>
      <c r="C486" s="50"/>
    </row>
    <row r="487" spans="1:3" ht="21">
      <c r="A487" s="49"/>
      <c r="B487" s="50"/>
      <c r="C487" s="50"/>
    </row>
    <row r="488" spans="1:3" ht="21">
      <c r="A488" s="49"/>
      <c r="B488" s="50"/>
      <c r="C488" s="50"/>
    </row>
    <row r="489" spans="1:3" ht="21">
      <c r="A489" s="49"/>
      <c r="B489" s="50"/>
      <c r="C489" s="50"/>
    </row>
    <row r="490" spans="1:3" ht="21">
      <c r="A490" s="49"/>
      <c r="B490" s="50"/>
      <c r="C490" s="50"/>
    </row>
    <row r="491" spans="1:3" ht="21">
      <c r="A491" s="49"/>
      <c r="B491" s="50"/>
      <c r="C491" s="50"/>
    </row>
    <row r="492" spans="1:3" ht="21">
      <c r="A492" s="49"/>
      <c r="B492" s="50"/>
      <c r="C492" s="50"/>
    </row>
    <row r="493" spans="1:3" ht="21">
      <c r="A493" s="49"/>
      <c r="B493" s="50"/>
      <c r="C493" s="50"/>
    </row>
    <row r="494" spans="1:3" ht="21">
      <c r="A494" s="49"/>
      <c r="B494" s="50"/>
      <c r="C494" s="50"/>
    </row>
    <row r="495" spans="1:3" ht="21">
      <c r="A495" s="49"/>
      <c r="B495" s="50"/>
      <c r="C495" s="50"/>
    </row>
    <row r="496" spans="1:3" ht="21">
      <c r="A496" s="49"/>
      <c r="B496" s="50"/>
      <c r="C496" s="50"/>
    </row>
    <row r="497" spans="1:3" ht="21">
      <c r="A497" s="49"/>
      <c r="B497" s="50"/>
      <c r="C497" s="50"/>
    </row>
    <row r="498" spans="1:3" ht="21">
      <c r="A498" s="49"/>
      <c r="B498" s="50"/>
      <c r="C498" s="50"/>
    </row>
    <row r="499" spans="1:3" ht="21">
      <c r="A499" s="49"/>
      <c r="B499" s="50"/>
      <c r="C499" s="50"/>
    </row>
    <row r="500" spans="1:3" ht="21">
      <c r="A500" s="49"/>
      <c r="B500" s="50"/>
      <c r="C500" s="50"/>
    </row>
    <row r="501" spans="1:3" ht="21">
      <c r="A501" s="49"/>
      <c r="B501" s="50"/>
      <c r="C501" s="50"/>
    </row>
    <row r="502" spans="1:3" ht="21">
      <c r="A502" s="49"/>
      <c r="B502" s="50"/>
      <c r="C502" s="50"/>
    </row>
    <row r="503" spans="1:3" ht="21">
      <c r="A503" s="49"/>
      <c r="B503" s="50"/>
      <c r="C503" s="50"/>
    </row>
    <row r="504" spans="1:3" ht="21">
      <c r="A504" s="49"/>
      <c r="B504" s="50"/>
      <c r="C504" s="50"/>
    </row>
    <row r="505" spans="1:3" ht="21">
      <c r="A505" s="49"/>
      <c r="B505" s="50"/>
      <c r="C505" s="50"/>
    </row>
    <row r="506" spans="1:3" ht="21">
      <c r="A506" s="49"/>
      <c r="B506" s="50"/>
      <c r="C506" s="50"/>
    </row>
    <row r="507" spans="1:3" ht="21">
      <c r="A507" s="49"/>
      <c r="B507" s="50"/>
      <c r="C507" s="50"/>
    </row>
    <row r="508" spans="1:3" ht="21">
      <c r="A508" s="49"/>
      <c r="B508" s="50"/>
      <c r="C508" s="50"/>
    </row>
    <row r="509" spans="1:3" ht="21">
      <c r="A509" s="49"/>
      <c r="B509" s="50"/>
      <c r="C509" s="50"/>
    </row>
    <row r="510" spans="1:3" ht="21">
      <c r="A510" s="49"/>
      <c r="B510" s="50"/>
      <c r="C510" s="50"/>
    </row>
    <row r="511" spans="1:3" ht="21">
      <c r="A511" s="49"/>
      <c r="B511" s="50"/>
      <c r="C511" s="50"/>
    </row>
    <row r="512" spans="1:3" ht="21">
      <c r="A512" s="49"/>
      <c r="B512" s="50"/>
      <c r="C512" s="50"/>
    </row>
    <row r="513" spans="1:3" ht="21">
      <c r="A513" s="49"/>
      <c r="B513" s="50"/>
      <c r="C513" s="50"/>
    </row>
    <row r="514" spans="1:3" ht="21">
      <c r="A514" s="49"/>
      <c r="B514" s="50"/>
      <c r="C514" s="50"/>
    </row>
    <row r="515" spans="1:3" ht="21">
      <c r="A515" s="49"/>
      <c r="B515" s="50"/>
      <c r="C515" s="50"/>
    </row>
    <row r="516" spans="1:3" ht="21">
      <c r="A516" s="49"/>
      <c r="B516" s="50"/>
      <c r="C516" s="50"/>
    </row>
    <row r="517" spans="1:3" ht="21">
      <c r="A517" s="49"/>
      <c r="B517" s="50"/>
      <c r="C517" s="50"/>
    </row>
    <row r="518" spans="1:3" ht="21">
      <c r="A518" s="49"/>
      <c r="B518" s="50"/>
      <c r="C518" s="50"/>
    </row>
    <row r="519" spans="1:3" ht="21">
      <c r="A519" s="49"/>
      <c r="B519" s="50"/>
      <c r="C519" s="50"/>
    </row>
    <row r="520" spans="1:3" ht="21">
      <c r="A520" s="49"/>
      <c r="B520" s="50"/>
      <c r="C520" s="50"/>
    </row>
    <row r="521" spans="1:3" ht="21">
      <c r="A521" s="49"/>
      <c r="B521" s="50"/>
      <c r="C521" s="50"/>
    </row>
    <row r="522" spans="1:3" ht="21">
      <c r="A522" s="49"/>
      <c r="B522" s="50"/>
      <c r="C522" s="50"/>
    </row>
    <row r="523" spans="1:3" ht="21">
      <c r="A523" s="49"/>
      <c r="B523" s="50"/>
      <c r="C523" s="50"/>
    </row>
    <row r="524" spans="1:3" ht="21">
      <c r="A524" s="49"/>
      <c r="B524" s="50"/>
      <c r="C524" s="50"/>
    </row>
    <row r="525" spans="1:3" ht="21">
      <c r="A525" s="49"/>
      <c r="B525" s="50"/>
      <c r="C525" s="50"/>
    </row>
    <row r="526" spans="1:3" ht="21">
      <c r="A526" s="49"/>
      <c r="B526" s="50"/>
      <c r="C526" s="50"/>
    </row>
    <row r="527" spans="1:3" ht="21">
      <c r="A527" s="49"/>
      <c r="B527" s="50"/>
      <c r="C527" s="50"/>
    </row>
    <row r="528" spans="1:3" ht="21">
      <c r="A528" s="49"/>
      <c r="B528" s="50"/>
      <c r="C528" s="50"/>
    </row>
    <row r="529" spans="1:3" ht="21">
      <c r="A529" s="49"/>
      <c r="B529" s="50"/>
      <c r="C529" s="50"/>
    </row>
    <row r="530" spans="1:3" ht="21">
      <c r="A530" s="49"/>
      <c r="B530" s="50"/>
      <c r="C530" s="50"/>
    </row>
    <row r="531" spans="1:3" ht="21">
      <c r="A531" s="49"/>
      <c r="B531" s="50"/>
      <c r="C531" s="50"/>
    </row>
    <row r="532" spans="1:3" ht="21">
      <c r="A532" s="49"/>
      <c r="B532" s="50"/>
      <c r="C532" s="50"/>
    </row>
    <row r="533" spans="1:3" ht="21">
      <c r="A533" s="49"/>
      <c r="B533" s="50"/>
      <c r="C533" s="50"/>
    </row>
    <row r="534" spans="1:3" ht="21">
      <c r="A534" s="49"/>
      <c r="B534" s="50"/>
      <c r="C534" s="50"/>
    </row>
    <row r="535" spans="1:3" ht="21">
      <c r="A535" s="49"/>
      <c r="B535" s="50"/>
      <c r="C535" s="50"/>
    </row>
    <row r="536" spans="1:3" ht="21">
      <c r="A536" s="49"/>
      <c r="B536" s="50"/>
      <c r="C536" s="50"/>
    </row>
    <row r="537" spans="1:3" ht="21">
      <c r="A537" s="49"/>
      <c r="B537" s="50"/>
      <c r="C537" s="50"/>
    </row>
    <row r="538" spans="1:3" ht="21">
      <c r="A538" s="49"/>
      <c r="B538" s="50"/>
      <c r="C538" s="50"/>
    </row>
    <row r="539" spans="1:3" ht="21">
      <c r="A539" s="49"/>
      <c r="B539" s="50"/>
      <c r="C539" s="50"/>
    </row>
    <row r="540" spans="1:3" ht="21">
      <c r="A540" s="49"/>
      <c r="B540" s="50"/>
      <c r="C540" s="50"/>
    </row>
    <row r="541" spans="1:3" ht="21">
      <c r="A541" s="49"/>
      <c r="B541" s="50"/>
      <c r="C541" s="50"/>
    </row>
    <row r="542" spans="1:3" ht="21">
      <c r="A542" s="49"/>
      <c r="B542" s="50"/>
      <c r="C542" s="50"/>
    </row>
    <row r="543" spans="1:3" ht="21">
      <c r="A543" s="49"/>
      <c r="B543" s="50"/>
      <c r="C543" s="50"/>
    </row>
    <row r="544" spans="1:3" ht="21">
      <c r="A544" s="49"/>
      <c r="B544" s="50"/>
      <c r="C544" s="50"/>
    </row>
    <row r="545" spans="1:3" ht="21">
      <c r="A545" s="49"/>
      <c r="B545" s="50"/>
      <c r="C545" s="50"/>
    </row>
    <row r="546" spans="1:3" ht="21">
      <c r="A546" s="49"/>
      <c r="B546" s="50"/>
      <c r="C546" s="50"/>
    </row>
    <row r="547" spans="1:3" ht="21">
      <c r="A547" s="49"/>
      <c r="B547" s="50"/>
      <c r="C547" s="50"/>
    </row>
    <row r="548" spans="1:3" ht="21">
      <c r="A548" s="49"/>
      <c r="B548" s="50"/>
      <c r="C548" s="50"/>
    </row>
    <row r="549" spans="1:3" ht="21">
      <c r="A549" s="49"/>
      <c r="B549" s="50"/>
      <c r="C549" s="50"/>
    </row>
    <row r="550" spans="1:3" ht="21">
      <c r="A550" s="49"/>
      <c r="B550" s="50"/>
      <c r="C550" s="50"/>
    </row>
    <row r="551" spans="1:3" ht="21">
      <c r="A551" s="49"/>
      <c r="B551" s="50"/>
      <c r="C551" s="50"/>
    </row>
    <row r="552" spans="1:3" ht="21">
      <c r="A552" s="49"/>
      <c r="B552" s="50"/>
      <c r="C552" s="50"/>
    </row>
    <row r="553" spans="1:3" ht="21">
      <c r="A553" s="49"/>
      <c r="B553" s="50"/>
      <c r="C553" s="50"/>
    </row>
    <row r="554" spans="1:3" ht="21">
      <c r="A554" s="49"/>
      <c r="B554" s="50"/>
      <c r="C554" s="50"/>
    </row>
    <row r="555" spans="1:3" ht="21">
      <c r="A555" s="49"/>
      <c r="B555" s="50"/>
      <c r="C555" s="50"/>
    </row>
    <row r="556" spans="1:3" ht="21">
      <c r="A556" s="49"/>
      <c r="B556" s="50"/>
      <c r="C556" s="50"/>
    </row>
    <row r="557" spans="1:3" ht="21">
      <c r="A557" s="49"/>
      <c r="B557" s="50"/>
      <c r="C557" s="50"/>
    </row>
    <row r="558" spans="1:3" ht="21">
      <c r="A558" s="49"/>
      <c r="B558" s="50"/>
      <c r="C558" s="50"/>
    </row>
    <row r="559" spans="1:3" ht="21">
      <c r="A559" s="49"/>
      <c r="B559" s="50"/>
      <c r="C559" s="50"/>
    </row>
    <row r="560" spans="1:3" ht="21">
      <c r="A560" s="49"/>
      <c r="B560" s="50"/>
      <c r="C560" s="50"/>
    </row>
    <row r="561" spans="1:3" ht="21">
      <c r="A561" s="49"/>
      <c r="B561" s="50"/>
      <c r="C561" s="50"/>
    </row>
    <row r="562" spans="1:3" ht="21">
      <c r="A562" s="49"/>
      <c r="B562" s="50"/>
      <c r="C562" s="50"/>
    </row>
    <row r="563" spans="1:3" ht="21">
      <c r="A563" s="49"/>
      <c r="B563" s="50"/>
      <c r="C563" s="50"/>
    </row>
    <row r="564" spans="1:3" ht="21">
      <c r="A564" s="49"/>
      <c r="B564" s="50"/>
      <c r="C564" s="50"/>
    </row>
    <row r="565" spans="1:3" ht="21">
      <c r="A565" s="49"/>
      <c r="B565" s="50"/>
      <c r="C565" s="50"/>
    </row>
    <row r="566" spans="1:3" ht="21">
      <c r="A566" s="49"/>
      <c r="B566" s="50"/>
      <c r="C566" s="50"/>
    </row>
    <row r="567" spans="1:3" ht="21">
      <c r="A567" s="49"/>
      <c r="B567" s="50"/>
      <c r="C567" s="50"/>
    </row>
    <row r="568" spans="1:3" ht="21">
      <c r="A568" s="49"/>
      <c r="B568" s="50"/>
      <c r="C568" s="50"/>
    </row>
    <row r="569" spans="1:3" ht="21">
      <c r="A569" s="49"/>
      <c r="B569" s="50"/>
      <c r="C569" s="50"/>
    </row>
    <row r="570" spans="1:3" ht="21">
      <c r="A570" s="49"/>
      <c r="B570" s="50"/>
      <c r="C570" s="50"/>
    </row>
    <row r="571" spans="1:3" ht="21">
      <c r="A571" s="49"/>
      <c r="B571" s="50"/>
      <c r="C571" s="50"/>
    </row>
    <row r="572" spans="1:3" ht="21">
      <c r="A572" s="49"/>
      <c r="B572" s="50"/>
      <c r="C572" s="50"/>
    </row>
    <row r="573" spans="1:3" ht="21">
      <c r="A573" s="49"/>
      <c r="B573" s="50"/>
      <c r="C573" s="50"/>
    </row>
    <row r="574" spans="1:3" ht="21">
      <c r="A574" s="49"/>
      <c r="B574" s="50"/>
      <c r="C574" s="50"/>
    </row>
    <row r="575" spans="1:3" ht="21">
      <c r="A575" s="49"/>
      <c r="B575" s="50"/>
      <c r="C575" s="50"/>
    </row>
    <row r="576" spans="1:3" ht="21">
      <c r="A576" s="49"/>
      <c r="B576" s="50"/>
      <c r="C576" s="50"/>
    </row>
    <row r="577" spans="1:3" ht="21">
      <c r="A577" s="49"/>
      <c r="B577" s="50"/>
      <c r="C577" s="50"/>
    </row>
    <row r="578" spans="1:3" ht="21">
      <c r="A578" s="49"/>
      <c r="B578" s="50"/>
      <c r="C578" s="50"/>
    </row>
    <row r="579" spans="1:3" ht="21">
      <c r="A579" s="49"/>
      <c r="B579" s="50"/>
      <c r="C579" s="50"/>
    </row>
    <row r="580" spans="1:3" ht="21">
      <c r="A580" s="49"/>
      <c r="B580" s="50"/>
      <c r="C580" s="50"/>
    </row>
    <row r="581" spans="1:3" ht="21">
      <c r="A581" s="49"/>
      <c r="B581" s="50"/>
      <c r="C581" s="50"/>
    </row>
    <row r="582" spans="1:3" ht="21">
      <c r="A582" s="49"/>
      <c r="B582" s="50"/>
      <c r="C582" s="50"/>
    </row>
    <row r="583" spans="1:3" ht="21">
      <c r="A583" s="49"/>
      <c r="B583" s="50"/>
      <c r="C583" s="50"/>
    </row>
    <row r="584" spans="1:3" ht="21">
      <c r="A584" s="49"/>
      <c r="B584" s="50"/>
      <c r="C584" s="50"/>
    </row>
    <row r="585" spans="1:3" ht="21">
      <c r="A585" s="49"/>
      <c r="B585" s="50"/>
      <c r="C585" s="50"/>
    </row>
    <row r="586" spans="1:3" ht="21">
      <c r="A586" s="49"/>
      <c r="B586" s="50"/>
      <c r="C586" s="50"/>
    </row>
    <row r="587" spans="1:3" ht="21">
      <c r="A587" s="49"/>
      <c r="B587" s="50"/>
      <c r="C587" s="50"/>
    </row>
    <row r="588" spans="1:3" ht="21">
      <c r="A588" s="49"/>
      <c r="B588" s="50"/>
      <c r="C588" s="50"/>
    </row>
    <row r="589" spans="1:3" ht="21">
      <c r="A589" s="49"/>
      <c r="B589" s="50"/>
      <c r="C589" s="50"/>
    </row>
    <row r="590" spans="1:3" ht="21">
      <c r="A590" s="49"/>
      <c r="B590" s="50"/>
      <c r="C590" s="50"/>
    </row>
    <row r="591" spans="1:3" ht="21">
      <c r="A591" s="49"/>
      <c r="B591" s="50"/>
      <c r="C591" s="50"/>
    </row>
    <row r="592" spans="1:3" ht="21">
      <c r="A592" s="49"/>
      <c r="B592" s="50"/>
      <c r="C592" s="50"/>
    </row>
    <row r="593" spans="1:3" ht="21">
      <c r="A593" s="49"/>
      <c r="B593" s="50"/>
      <c r="C593" s="50"/>
    </row>
    <row r="594" spans="1:3" ht="21">
      <c r="A594" s="49"/>
      <c r="B594" s="50"/>
      <c r="C594" s="50"/>
    </row>
    <row r="595" spans="1:3" ht="21">
      <c r="A595" s="49"/>
      <c r="B595" s="50"/>
      <c r="C595" s="50"/>
    </row>
    <row r="596" spans="1:3" ht="21">
      <c r="A596" s="49"/>
      <c r="B596" s="50"/>
      <c r="C596" s="50"/>
    </row>
    <row r="597" spans="1:3" ht="21">
      <c r="A597" s="49"/>
      <c r="B597" s="50"/>
      <c r="C597" s="50"/>
    </row>
    <row r="598" spans="1:3" ht="21">
      <c r="A598" s="49"/>
      <c r="B598" s="50"/>
      <c r="C598" s="50"/>
    </row>
    <row r="599" spans="1:3" ht="21">
      <c r="A599" s="49"/>
      <c r="B599" s="50"/>
      <c r="C599" s="50"/>
    </row>
    <row r="600" spans="1:3" ht="21">
      <c r="A600" s="49"/>
      <c r="B600" s="50"/>
      <c r="C600" s="50"/>
    </row>
    <row r="601" spans="1:3" ht="21">
      <c r="A601" s="49"/>
      <c r="B601" s="50"/>
      <c r="C601" s="50"/>
    </row>
    <row r="602" spans="1:3" ht="21">
      <c r="A602" s="49"/>
      <c r="B602" s="50"/>
      <c r="C602" s="50"/>
    </row>
    <row r="603" spans="1:3" ht="21">
      <c r="A603" s="49"/>
      <c r="B603" s="50"/>
      <c r="C603" s="50"/>
    </row>
    <row r="604" spans="1:3" ht="21">
      <c r="A604" s="49"/>
      <c r="B604" s="50"/>
      <c r="C604" s="50"/>
    </row>
    <row r="605" spans="1:3" ht="21">
      <c r="A605" s="49"/>
      <c r="B605" s="50"/>
      <c r="C605" s="50"/>
    </row>
    <row r="606" spans="1:3" ht="21">
      <c r="A606" s="49"/>
      <c r="B606" s="50"/>
      <c r="C606" s="50"/>
    </row>
    <row r="607" spans="1:3" ht="21">
      <c r="A607" s="49"/>
      <c r="B607" s="50"/>
      <c r="C607" s="50"/>
    </row>
    <row r="608" spans="1:3" ht="21">
      <c r="A608" s="49"/>
      <c r="B608" s="50"/>
      <c r="C608" s="50"/>
    </row>
    <row r="609" spans="1:3" ht="21">
      <c r="A609" s="49"/>
      <c r="B609" s="50"/>
      <c r="C609" s="50"/>
    </row>
    <row r="610" spans="1:3" ht="21">
      <c r="A610" s="49"/>
      <c r="B610" s="50"/>
      <c r="C610" s="50"/>
    </row>
    <row r="611" spans="1:3" ht="21">
      <c r="A611" s="49"/>
      <c r="B611" s="50"/>
      <c r="C611" s="50"/>
    </row>
    <row r="612" spans="1:3" ht="21">
      <c r="A612" s="49"/>
      <c r="B612" s="50"/>
      <c r="C612" s="50"/>
    </row>
    <row r="613" spans="1:3" ht="21">
      <c r="A613" s="49"/>
      <c r="B613" s="50"/>
      <c r="C613" s="50"/>
    </row>
    <row r="614" spans="1:3" ht="21">
      <c r="A614" s="49"/>
      <c r="B614" s="50"/>
      <c r="C614" s="50"/>
    </row>
    <row r="615" spans="1:3" ht="21">
      <c r="A615" s="49"/>
      <c r="B615" s="50"/>
      <c r="C615" s="50"/>
    </row>
    <row r="616" spans="1:3" ht="21">
      <c r="A616" s="49"/>
      <c r="B616" s="50"/>
      <c r="C616" s="50"/>
    </row>
    <row r="617" spans="1:3" ht="21">
      <c r="A617" s="49"/>
      <c r="B617" s="50"/>
      <c r="C617" s="50"/>
    </row>
    <row r="618" spans="1:3" ht="21">
      <c r="A618" s="49"/>
      <c r="B618" s="50"/>
      <c r="C618" s="50"/>
    </row>
    <row r="619" spans="1:3" ht="21">
      <c r="A619" s="49"/>
      <c r="B619" s="50"/>
      <c r="C619" s="50"/>
    </row>
    <row r="620" spans="1:3" ht="21">
      <c r="A620" s="49"/>
      <c r="B620" s="50"/>
      <c r="C620" s="50"/>
    </row>
    <row r="621" spans="1:3" ht="21">
      <c r="A621" s="49"/>
      <c r="B621" s="50"/>
      <c r="C621" s="50"/>
    </row>
    <row r="622" spans="1:3" ht="21">
      <c r="A622" s="49"/>
      <c r="B622" s="50"/>
      <c r="C622" s="50"/>
    </row>
    <row r="623" spans="1:3" ht="21">
      <c r="A623" s="49"/>
      <c r="B623" s="50"/>
      <c r="C623" s="50"/>
    </row>
    <row r="624" spans="1:3" ht="21">
      <c r="A624" s="49"/>
      <c r="B624" s="50"/>
      <c r="C624" s="50"/>
    </row>
    <row r="625" spans="1:3" ht="21">
      <c r="A625" s="49"/>
      <c r="B625" s="50"/>
      <c r="C625" s="50"/>
    </row>
    <row r="626" spans="1:3" ht="21">
      <c r="A626" s="49"/>
      <c r="B626" s="50"/>
      <c r="C626" s="50"/>
    </row>
    <row r="627" spans="1:3" ht="21">
      <c r="A627" s="49"/>
      <c r="B627" s="50"/>
      <c r="C627" s="50"/>
    </row>
    <row r="628" spans="1:3" ht="21">
      <c r="A628" s="49"/>
      <c r="B628" s="50"/>
      <c r="C628" s="50"/>
    </row>
    <row r="629" spans="1:3" ht="21">
      <c r="A629" s="49"/>
      <c r="B629" s="50"/>
      <c r="C629" s="50"/>
    </row>
    <row r="630" spans="1:3" ht="21">
      <c r="A630" s="49"/>
      <c r="B630" s="50"/>
      <c r="C630" s="50"/>
    </row>
    <row r="631" spans="1:3" ht="21">
      <c r="A631" s="49"/>
      <c r="B631" s="50"/>
      <c r="C631" s="50"/>
    </row>
    <row r="632" spans="1:3" ht="21">
      <c r="A632" s="49"/>
      <c r="B632" s="50"/>
      <c r="C632" s="50"/>
    </row>
    <row r="633" spans="1:3" ht="21">
      <c r="A633" s="49"/>
      <c r="B633" s="50"/>
      <c r="C633" s="50"/>
    </row>
    <row r="634" spans="1:3" ht="21">
      <c r="A634" s="49"/>
      <c r="B634" s="50"/>
      <c r="C634" s="50"/>
    </row>
    <row r="635" spans="1:3" ht="21">
      <c r="A635" s="49"/>
      <c r="B635" s="50"/>
      <c r="C635" s="50"/>
    </row>
    <row r="636" spans="1:3" ht="21">
      <c r="A636" s="49"/>
      <c r="B636" s="50"/>
      <c r="C636" s="50"/>
    </row>
    <row r="637" spans="1:3" ht="21">
      <c r="A637" s="49"/>
      <c r="B637" s="50"/>
      <c r="C637" s="50"/>
    </row>
    <row r="638" spans="1:3" ht="21">
      <c r="A638" s="49"/>
      <c r="B638" s="50"/>
      <c r="C638" s="50"/>
    </row>
    <row r="639" spans="1:3" ht="21">
      <c r="A639" s="49"/>
      <c r="B639" s="50"/>
      <c r="C639" s="50"/>
    </row>
    <row r="640" spans="1:3" ht="21">
      <c r="A640" s="49"/>
      <c r="B640" s="50"/>
      <c r="C640" s="50"/>
    </row>
    <row r="641" spans="1:3" ht="21">
      <c r="A641" s="49"/>
      <c r="B641" s="50"/>
      <c r="C641" s="50"/>
    </row>
    <row r="642" spans="1:3" ht="21">
      <c r="A642" s="49"/>
      <c r="B642" s="50"/>
      <c r="C642" s="50"/>
    </row>
    <row r="643" spans="1:3" ht="21">
      <c r="A643" s="49"/>
      <c r="B643" s="50"/>
      <c r="C643" s="50"/>
    </row>
    <row r="644" spans="1:3" ht="21">
      <c r="A644" s="49"/>
      <c r="B644" s="50"/>
      <c r="C644" s="50"/>
    </row>
    <row r="645" spans="1:3" ht="21">
      <c r="A645" s="49"/>
      <c r="B645" s="50"/>
      <c r="C645" s="50"/>
    </row>
    <row r="646" spans="1:3" ht="21">
      <c r="A646" s="49"/>
      <c r="B646" s="50"/>
      <c r="C646" s="50"/>
    </row>
    <row r="647" spans="1:3" ht="21">
      <c r="A647" s="49"/>
      <c r="B647" s="50"/>
      <c r="C647" s="50"/>
    </row>
    <row r="648" spans="1:3" ht="21">
      <c r="A648" s="49"/>
      <c r="B648" s="50"/>
      <c r="C648" s="50"/>
    </row>
    <row r="649" spans="1:3" ht="21">
      <c r="A649" s="49"/>
      <c r="B649" s="50"/>
      <c r="C649" s="50"/>
    </row>
    <row r="650" spans="1:3" ht="21">
      <c r="A650" s="49"/>
      <c r="B650" s="50"/>
      <c r="C650" s="50"/>
    </row>
    <row r="651" spans="1:3" ht="21">
      <c r="A651" s="49"/>
      <c r="B651" s="50"/>
      <c r="C651" s="50"/>
    </row>
    <row r="652" spans="1:3" ht="21">
      <c r="A652" s="49"/>
      <c r="B652" s="50"/>
      <c r="C652" s="50"/>
    </row>
    <row r="653" spans="1:3" ht="21">
      <c r="A653" s="49"/>
      <c r="B653" s="50"/>
      <c r="C653" s="50"/>
    </row>
    <row r="654" spans="1:3" ht="21">
      <c r="A654" s="49"/>
      <c r="B654" s="50"/>
      <c r="C654" s="50"/>
    </row>
    <row r="655" spans="1:3" ht="21">
      <c r="A655" s="49"/>
      <c r="B655" s="50"/>
      <c r="C655" s="50"/>
    </row>
    <row r="656" spans="1:3" ht="21">
      <c r="A656" s="49"/>
      <c r="B656" s="50"/>
      <c r="C656" s="50"/>
    </row>
    <row r="657" spans="1:3" ht="21">
      <c r="A657" s="49"/>
      <c r="B657" s="50"/>
      <c r="C657" s="50"/>
    </row>
    <row r="658" spans="1:3" ht="21">
      <c r="A658" s="49"/>
      <c r="B658" s="50"/>
      <c r="C658" s="50"/>
    </row>
    <row r="659" spans="1:3" ht="21">
      <c r="A659" s="49"/>
      <c r="B659" s="50"/>
      <c r="C659" s="50"/>
    </row>
    <row r="660" spans="1:3" ht="21">
      <c r="A660" s="49"/>
      <c r="B660" s="50"/>
      <c r="C660" s="50"/>
    </row>
    <row r="661" spans="1:3" ht="21">
      <c r="A661" s="49"/>
      <c r="B661" s="50"/>
      <c r="C661" s="50"/>
    </row>
    <row r="662" spans="1:3" ht="21">
      <c r="A662" s="49"/>
      <c r="B662" s="50"/>
      <c r="C662" s="50"/>
    </row>
    <row r="663" spans="1:3" ht="21">
      <c r="A663" s="49"/>
      <c r="B663" s="50"/>
      <c r="C663" s="50"/>
    </row>
    <row r="664" spans="1:3" ht="21">
      <c r="A664" s="49"/>
      <c r="B664" s="50"/>
      <c r="C664" s="50"/>
    </row>
    <row r="665" spans="1:3" ht="21">
      <c r="A665" s="49"/>
      <c r="B665" s="50"/>
      <c r="C665" s="50"/>
    </row>
    <row r="666" spans="1:3" ht="21">
      <c r="A666" s="49"/>
      <c r="B666" s="50"/>
      <c r="C666" s="50"/>
    </row>
    <row r="667" spans="1:3" ht="21">
      <c r="A667" s="49"/>
      <c r="B667" s="50"/>
      <c r="C667" s="50"/>
    </row>
    <row r="668" spans="1:3" ht="21">
      <c r="A668" s="49"/>
      <c r="B668" s="50"/>
      <c r="C668" s="50"/>
    </row>
    <row r="669" spans="1:3" ht="21">
      <c r="A669" s="49"/>
      <c r="B669" s="50"/>
      <c r="C669" s="50"/>
    </row>
    <row r="670" spans="1:3" ht="21">
      <c r="A670" s="49"/>
      <c r="B670" s="50"/>
      <c r="C670" s="50"/>
    </row>
    <row r="671" spans="1:3" ht="21">
      <c r="A671" s="49"/>
      <c r="B671" s="50"/>
      <c r="C671" s="50"/>
    </row>
    <row r="672" spans="1:3" ht="21">
      <c r="A672" s="49"/>
      <c r="B672" s="50"/>
      <c r="C672" s="50"/>
    </row>
    <row r="673" spans="1:3" ht="21">
      <c r="A673" s="49"/>
      <c r="B673" s="50"/>
      <c r="C673" s="50"/>
    </row>
    <row r="674" spans="1:3" ht="21">
      <c r="A674" s="49"/>
      <c r="B674" s="50"/>
      <c r="C674" s="50"/>
    </row>
    <row r="675" spans="1:3" ht="21">
      <c r="A675" s="49"/>
      <c r="B675" s="50"/>
      <c r="C675" s="50"/>
    </row>
    <row r="676" spans="1:3" ht="21">
      <c r="A676" s="49"/>
      <c r="B676" s="50"/>
      <c r="C676" s="50"/>
    </row>
    <row r="677" spans="1:3" ht="21">
      <c r="A677" s="49"/>
      <c r="B677" s="50"/>
      <c r="C677" s="50"/>
    </row>
    <row r="678" spans="1:3" ht="21">
      <c r="A678" s="49"/>
      <c r="B678" s="50"/>
      <c r="C678" s="50"/>
    </row>
    <row r="679" spans="1:3" ht="21">
      <c r="A679" s="49"/>
      <c r="B679" s="50"/>
      <c r="C679" s="50"/>
    </row>
    <row r="680" spans="1:3" ht="21">
      <c r="A680" s="49"/>
      <c r="B680" s="50"/>
      <c r="C680" s="50"/>
    </row>
    <row r="681" spans="1:3" ht="21">
      <c r="A681" s="49"/>
      <c r="B681" s="50"/>
      <c r="C681" s="50"/>
    </row>
    <row r="682" spans="1:3" ht="21">
      <c r="A682" s="49"/>
      <c r="B682" s="50"/>
      <c r="C682" s="50"/>
    </row>
    <row r="683" spans="1:3" ht="21">
      <c r="A683" s="49"/>
      <c r="B683" s="50"/>
      <c r="C683" s="50"/>
    </row>
    <row r="684" spans="1:3" ht="21">
      <c r="A684" s="49"/>
      <c r="B684" s="50"/>
      <c r="C684" s="50"/>
    </row>
    <row r="685" spans="1:3" ht="21">
      <c r="A685" s="49"/>
      <c r="B685" s="50"/>
      <c r="C685" s="50"/>
    </row>
    <row r="686" spans="1:3" ht="21">
      <c r="A686" s="49"/>
      <c r="B686" s="50"/>
      <c r="C686" s="50"/>
    </row>
    <row r="687" spans="1:3" ht="21">
      <c r="A687" s="49"/>
      <c r="B687" s="50"/>
      <c r="C687" s="50"/>
    </row>
    <row r="688" spans="1:3" ht="21">
      <c r="A688" s="49"/>
      <c r="B688" s="50"/>
      <c r="C688" s="50"/>
    </row>
    <row r="689" spans="1:3" ht="21">
      <c r="A689" s="49"/>
      <c r="B689" s="50"/>
      <c r="C689" s="50"/>
    </row>
    <row r="690" spans="1:3" ht="21">
      <c r="A690" s="49"/>
      <c r="B690" s="50"/>
      <c r="C690" s="50"/>
    </row>
    <row r="691" spans="1:3" ht="21">
      <c r="A691" s="49"/>
      <c r="B691" s="50"/>
      <c r="C691" s="50"/>
    </row>
    <row r="692" spans="1:3" ht="21">
      <c r="A692" s="49"/>
      <c r="B692" s="50"/>
      <c r="C692" s="50"/>
    </row>
    <row r="693" spans="1:3" ht="21">
      <c r="A693" s="49"/>
      <c r="B693" s="50"/>
      <c r="C693" s="50"/>
    </row>
    <row r="694" spans="1:3" ht="21">
      <c r="A694" s="49"/>
      <c r="B694" s="50"/>
      <c r="C694" s="50"/>
    </row>
    <row r="695" spans="1:3" ht="21">
      <c r="A695" s="49"/>
      <c r="B695" s="50"/>
      <c r="C695" s="50"/>
    </row>
    <row r="696" spans="1:3" ht="21">
      <c r="A696" s="49"/>
      <c r="B696" s="50"/>
      <c r="C696" s="50"/>
    </row>
    <row r="697" spans="1:3" ht="21">
      <c r="A697" s="49"/>
      <c r="B697" s="50"/>
      <c r="C697" s="50"/>
    </row>
    <row r="698" spans="1:3" ht="21">
      <c r="A698" s="49"/>
      <c r="B698" s="50"/>
      <c r="C698" s="50"/>
    </row>
    <row r="699" spans="1:3" ht="21">
      <c r="A699" s="49"/>
      <c r="B699" s="50"/>
      <c r="C699" s="50"/>
    </row>
    <row r="700" spans="1:3" ht="21">
      <c r="A700" s="49"/>
      <c r="B700" s="50"/>
      <c r="C700" s="50"/>
    </row>
    <row r="701" spans="1:3" ht="21">
      <c r="A701" s="49"/>
      <c r="B701" s="50"/>
      <c r="C701" s="50"/>
    </row>
    <row r="702" spans="1:3" ht="21">
      <c r="A702" s="49"/>
      <c r="B702" s="50"/>
      <c r="C702" s="50"/>
    </row>
    <row r="703" spans="1:3" ht="21">
      <c r="A703" s="49"/>
      <c r="B703" s="50"/>
      <c r="C703" s="50"/>
    </row>
    <row r="704" spans="1:3" ht="21">
      <c r="A704" s="49"/>
      <c r="B704" s="50"/>
      <c r="C704" s="50"/>
    </row>
    <row r="705" spans="1:3" ht="21">
      <c r="A705" s="49"/>
      <c r="B705" s="50"/>
      <c r="C705" s="50"/>
    </row>
    <row r="706" spans="1:3" ht="21">
      <c r="A706" s="49"/>
      <c r="B706" s="50"/>
      <c r="C706" s="50"/>
    </row>
    <row r="707" spans="1:3" ht="21">
      <c r="A707" s="49"/>
      <c r="B707" s="50"/>
      <c r="C707" s="50"/>
    </row>
    <row r="708" spans="1:3" ht="21">
      <c r="A708" s="49"/>
      <c r="B708" s="50"/>
      <c r="C708" s="50"/>
    </row>
    <row r="709" spans="1:3" ht="21">
      <c r="A709" s="49"/>
      <c r="B709" s="50"/>
      <c r="C709" s="50"/>
    </row>
    <row r="710" spans="1:3" ht="21">
      <c r="A710" s="49"/>
      <c r="B710" s="50"/>
      <c r="C710" s="50"/>
    </row>
    <row r="711" spans="1:3" ht="21">
      <c r="A711" s="49"/>
      <c r="B711" s="50"/>
      <c r="C711" s="50"/>
    </row>
    <row r="712" spans="1:3" ht="21">
      <c r="A712" s="49"/>
      <c r="B712" s="50"/>
      <c r="C712" s="50"/>
    </row>
    <row r="713" spans="1:3" ht="21">
      <c r="A713" s="49"/>
      <c r="B713" s="50"/>
      <c r="C713" s="50"/>
    </row>
    <row r="714" spans="1:3" ht="21">
      <c r="A714" s="49"/>
      <c r="B714" s="50"/>
      <c r="C714" s="50"/>
    </row>
    <row r="715" spans="1:3" ht="21">
      <c r="A715" s="49"/>
      <c r="B715" s="50"/>
      <c r="C715" s="50"/>
    </row>
    <row r="716" spans="1:3" ht="21">
      <c r="A716" s="49"/>
      <c r="B716" s="50"/>
      <c r="C716" s="50"/>
    </row>
    <row r="717" spans="1:3" ht="21">
      <c r="A717" s="49"/>
      <c r="B717" s="50"/>
      <c r="C717" s="50"/>
    </row>
    <row r="718" spans="1:3" ht="21">
      <c r="A718" s="49"/>
      <c r="B718" s="50"/>
      <c r="C718" s="50"/>
    </row>
    <row r="719" spans="1:3" ht="21">
      <c r="A719" s="49"/>
      <c r="B719" s="50"/>
      <c r="C719" s="50"/>
    </row>
    <row r="720" spans="1:3" ht="21">
      <c r="A720" s="49"/>
      <c r="B720" s="50"/>
      <c r="C720" s="50"/>
    </row>
    <row r="721" spans="1:3" ht="21">
      <c r="A721" s="49"/>
      <c r="B721" s="50"/>
      <c r="C721" s="50"/>
    </row>
    <row r="722" spans="1:3" ht="21">
      <c r="A722" s="49"/>
      <c r="B722" s="50"/>
      <c r="C722" s="50"/>
    </row>
    <row r="723" spans="1:3" ht="21">
      <c r="A723" s="49"/>
      <c r="B723" s="50"/>
      <c r="C723" s="50"/>
    </row>
    <row r="724" spans="1:3" ht="21">
      <c r="A724" s="49"/>
      <c r="B724" s="50"/>
      <c r="C724" s="50"/>
    </row>
    <row r="725" spans="1:3" ht="21">
      <c r="A725" s="49"/>
      <c r="B725" s="50"/>
      <c r="C725" s="50"/>
    </row>
    <row r="726" spans="1:3" ht="21">
      <c r="A726" s="49"/>
      <c r="B726" s="50"/>
      <c r="C726" s="50"/>
    </row>
    <row r="727" spans="1:3" ht="21">
      <c r="A727" s="49"/>
      <c r="B727" s="50"/>
      <c r="C727" s="50"/>
    </row>
    <row r="728" spans="1:3" ht="21">
      <c r="A728" s="49"/>
      <c r="B728" s="50"/>
      <c r="C728" s="50"/>
    </row>
    <row r="729" spans="1:3" ht="21">
      <c r="A729" s="49"/>
      <c r="B729" s="50"/>
      <c r="C729" s="50"/>
    </row>
    <row r="730" spans="1:3" ht="21">
      <c r="A730" s="49"/>
      <c r="B730" s="50"/>
      <c r="C730" s="50"/>
    </row>
    <row r="731" spans="1:3" ht="21">
      <c r="A731" s="49"/>
      <c r="B731" s="50"/>
      <c r="C731" s="50"/>
    </row>
    <row r="732" spans="1:3" ht="21">
      <c r="A732" s="49"/>
      <c r="B732" s="50"/>
      <c r="C732" s="50"/>
    </row>
    <row r="733" spans="1:3" ht="21">
      <c r="A733" s="49"/>
      <c r="B733" s="50"/>
      <c r="C733" s="50"/>
    </row>
    <row r="734" spans="1:3" ht="21">
      <c r="A734" s="49"/>
      <c r="B734" s="50"/>
      <c r="C734" s="50"/>
    </row>
    <row r="735" spans="1:3" ht="21">
      <c r="A735" s="49"/>
      <c r="B735" s="50"/>
      <c r="C735" s="50"/>
    </row>
    <row r="736" spans="1:3" ht="21">
      <c r="A736" s="49"/>
      <c r="B736" s="50"/>
      <c r="C736" s="50"/>
    </row>
    <row r="737" spans="1:3" ht="21">
      <c r="A737" s="49"/>
      <c r="B737" s="50"/>
      <c r="C737" s="50"/>
    </row>
    <row r="738" spans="1:3" ht="21">
      <c r="A738" s="49"/>
      <c r="B738" s="50"/>
      <c r="C738" s="50"/>
    </row>
    <row r="739" spans="1:3" ht="21">
      <c r="A739" s="49"/>
      <c r="B739" s="50"/>
      <c r="C739" s="50"/>
    </row>
    <row r="740" spans="1:3" ht="21">
      <c r="A740" s="49"/>
      <c r="B740" s="50"/>
      <c r="C740" s="50"/>
    </row>
    <row r="741" spans="1:3" ht="21">
      <c r="A741" s="49"/>
      <c r="B741" s="50"/>
      <c r="C741" s="50"/>
    </row>
    <row r="742" spans="1:3" ht="21">
      <c r="A742" s="49"/>
      <c r="B742" s="50"/>
      <c r="C742" s="50"/>
    </row>
    <row r="743" spans="1:3" ht="21">
      <c r="A743" s="49"/>
      <c r="B743" s="50"/>
      <c r="C743" s="50"/>
    </row>
    <row r="744" spans="1:3" ht="21">
      <c r="A744" s="49"/>
      <c r="B744" s="50"/>
      <c r="C744" s="50"/>
    </row>
    <row r="745" spans="1:3" ht="21">
      <c r="A745" s="49"/>
      <c r="B745" s="50"/>
      <c r="C745" s="50"/>
    </row>
    <row r="746" spans="1:3" ht="21">
      <c r="A746" s="49"/>
      <c r="B746" s="50"/>
      <c r="C746" s="50"/>
    </row>
    <row r="747" spans="1:3" ht="21">
      <c r="A747" s="49"/>
      <c r="B747" s="50"/>
      <c r="C747" s="50"/>
    </row>
    <row r="748" spans="1:3" ht="21">
      <c r="A748" s="49"/>
      <c r="B748" s="50"/>
      <c r="C748" s="50"/>
    </row>
    <row r="749" spans="1:3" ht="21">
      <c r="A749" s="49"/>
      <c r="B749" s="50"/>
      <c r="C749" s="50"/>
    </row>
    <row r="750" spans="1:3" ht="21">
      <c r="A750" s="49"/>
      <c r="B750" s="50"/>
      <c r="C750" s="50"/>
    </row>
    <row r="751" spans="1:3" ht="21">
      <c r="A751" s="49"/>
      <c r="B751" s="50"/>
      <c r="C751" s="50"/>
    </row>
    <row r="752" spans="1:3" ht="21">
      <c r="A752" s="49"/>
      <c r="B752" s="50"/>
      <c r="C752" s="50"/>
    </row>
    <row r="753" spans="1:3" ht="21">
      <c r="A753" s="49"/>
      <c r="B753" s="50"/>
      <c r="C753" s="50"/>
    </row>
    <row r="754" spans="1:3" ht="21">
      <c r="A754" s="49"/>
      <c r="B754" s="50"/>
      <c r="C754" s="50"/>
    </row>
    <row r="755" spans="1:3" ht="21">
      <c r="A755" s="49"/>
      <c r="B755" s="50"/>
      <c r="C755" s="50"/>
    </row>
    <row r="756" spans="1:3" ht="21">
      <c r="A756" s="49"/>
      <c r="B756" s="50"/>
      <c r="C756" s="50"/>
    </row>
    <row r="757" spans="1:3" ht="21">
      <c r="A757" s="49"/>
      <c r="B757" s="50"/>
      <c r="C757" s="50"/>
    </row>
    <row r="758" spans="1:3" ht="21">
      <c r="A758" s="49"/>
      <c r="B758" s="50"/>
      <c r="C758" s="50"/>
    </row>
    <row r="759" spans="1:3" ht="21">
      <c r="A759" s="49"/>
      <c r="B759" s="50"/>
      <c r="C759" s="50"/>
    </row>
    <row r="760" spans="1:3" ht="21">
      <c r="A760" s="49"/>
      <c r="B760" s="50"/>
      <c r="C760" s="50"/>
    </row>
    <row r="761" spans="1:3" ht="21">
      <c r="A761" s="49"/>
      <c r="B761" s="50"/>
      <c r="C761" s="50"/>
    </row>
    <row r="762" spans="1:3" ht="21">
      <c r="A762" s="49"/>
      <c r="B762" s="50"/>
      <c r="C762" s="50"/>
    </row>
    <row r="763" spans="1:3" ht="21">
      <c r="A763" s="49"/>
      <c r="B763" s="50"/>
      <c r="C763" s="50"/>
    </row>
    <row r="764" spans="1:3" ht="21">
      <c r="A764" s="49"/>
      <c r="B764" s="50"/>
      <c r="C764" s="50"/>
    </row>
    <row r="765" spans="1:3" ht="21">
      <c r="A765" s="49"/>
      <c r="B765" s="50"/>
      <c r="C765" s="50"/>
    </row>
    <row r="766" spans="1:3" ht="21">
      <c r="A766" s="49"/>
      <c r="B766" s="50"/>
      <c r="C766" s="50"/>
    </row>
    <row r="767" spans="1:3" ht="21">
      <c r="A767" s="49"/>
      <c r="B767" s="50"/>
      <c r="C767" s="50"/>
    </row>
    <row r="768" spans="1:3" ht="21">
      <c r="A768" s="49"/>
      <c r="B768" s="50"/>
      <c r="C768" s="50"/>
    </row>
    <row r="769" spans="1:3" ht="21">
      <c r="A769" s="49"/>
      <c r="B769" s="50"/>
      <c r="C769" s="50"/>
    </row>
    <row r="770" spans="1:3" ht="21">
      <c r="A770" s="49"/>
      <c r="B770" s="50"/>
      <c r="C770" s="50"/>
    </row>
    <row r="771" spans="1:3" ht="21">
      <c r="A771" s="49"/>
      <c r="B771" s="50"/>
      <c r="C771" s="50"/>
    </row>
    <row r="772" spans="1:3" ht="21">
      <c r="A772" s="49"/>
      <c r="B772" s="50"/>
      <c r="C772" s="50"/>
    </row>
    <row r="773" spans="1:3" ht="21">
      <c r="A773" s="49"/>
      <c r="B773" s="50"/>
      <c r="C773" s="50"/>
    </row>
    <row r="774" spans="1:3" ht="21">
      <c r="A774" s="49"/>
      <c r="B774" s="50"/>
      <c r="C774" s="50"/>
    </row>
    <row r="775" spans="1:3" ht="21">
      <c r="A775" s="49"/>
      <c r="B775" s="50"/>
      <c r="C775" s="50"/>
    </row>
    <row r="776" spans="1:3" ht="21">
      <c r="A776" s="49"/>
      <c r="B776" s="50"/>
      <c r="C776" s="50"/>
    </row>
    <row r="777" spans="1:3" ht="21">
      <c r="A777" s="49"/>
      <c r="B777" s="50"/>
      <c r="C777" s="50"/>
    </row>
    <row r="778" spans="1:3" ht="21">
      <c r="A778" s="49"/>
      <c r="B778" s="50"/>
      <c r="C778" s="50"/>
    </row>
    <row r="779" spans="1:3" ht="21">
      <c r="A779" s="49"/>
      <c r="B779" s="50"/>
      <c r="C779" s="50"/>
    </row>
    <row r="780" spans="1:3" ht="21">
      <c r="A780" s="49"/>
      <c r="B780" s="50"/>
      <c r="C780" s="50"/>
    </row>
    <row r="781" spans="1:3" ht="21">
      <c r="A781" s="49"/>
      <c r="B781" s="50"/>
      <c r="C781" s="50"/>
    </row>
    <row r="782" spans="1:3" ht="21">
      <c r="A782" s="49"/>
      <c r="B782" s="50"/>
      <c r="C782" s="50"/>
    </row>
    <row r="783" spans="1:3" ht="21">
      <c r="A783" s="49"/>
      <c r="B783" s="50"/>
      <c r="C783" s="50"/>
    </row>
    <row r="784" spans="1:3" ht="21">
      <c r="A784" s="49"/>
      <c r="B784" s="50"/>
      <c r="C784" s="50"/>
    </row>
    <row r="785" spans="1:3" ht="21">
      <c r="A785" s="49"/>
      <c r="B785" s="50"/>
      <c r="C785" s="50"/>
    </row>
    <row r="786" spans="1:3" ht="21">
      <c r="A786" s="49"/>
      <c r="B786" s="50"/>
      <c r="C786" s="50"/>
    </row>
    <row r="787" spans="1:3" ht="21">
      <c r="A787" s="49"/>
      <c r="B787" s="50"/>
      <c r="C787" s="50"/>
    </row>
    <row r="788" spans="1:3" ht="21">
      <c r="A788" s="49"/>
      <c r="B788" s="50"/>
      <c r="C788" s="50"/>
    </row>
    <row r="789" spans="1:3" ht="21">
      <c r="A789" s="49"/>
      <c r="B789" s="50"/>
      <c r="C789" s="50"/>
    </row>
    <row r="790" spans="1:3" ht="21">
      <c r="A790" s="49"/>
      <c r="B790" s="50"/>
      <c r="C790" s="50"/>
    </row>
    <row r="791" spans="1:3" ht="21">
      <c r="A791" s="49"/>
      <c r="B791" s="50"/>
      <c r="C791" s="50"/>
    </row>
    <row r="792" spans="1:3" ht="21">
      <c r="A792" s="49"/>
      <c r="B792" s="50"/>
      <c r="C792" s="50"/>
    </row>
    <row r="793" spans="1:3" ht="21">
      <c r="A793" s="49"/>
      <c r="B793" s="50"/>
      <c r="C793" s="50"/>
    </row>
    <row r="794" spans="1:3" ht="21">
      <c r="A794" s="49"/>
      <c r="B794" s="50"/>
      <c r="C794" s="50"/>
    </row>
    <row r="795" spans="1:3" ht="21">
      <c r="A795" s="49"/>
      <c r="B795" s="50"/>
      <c r="C795" s="50"/>
    </row>
    <row r="796" spans="1:3" ht="21">
      <c r="A796" s="49"/>
      <c r="B796" s="50"/>
      <c r="C796" s="50"/>
    </row>
    <row r="797" spans="1:3" ht="21">
      <c r="A797" s="49"/>
      <c r="B797" s="50"/>
      <c r="C797" s="50"/>
    </row>
    <row r="798" spans="1:3" ht="21">
      <c r="A798" s="49"/>
      <c r="B798" s="50"/>
      <c r="C798" s="50"/>
    </row>
    <row r="799" spans="1:3" ht="21">
      <c r="A799" s="49"/>
      <c r="B799" s="50"/>
      <c r="C799" s="50"/>
    </row>
    <row r="800" spans="1:3" ht="21">
      <c r="A800" s="49"/>
      <c r="B800" s="50"/>
      <c r="C800" s="50"/>
    </row>
    <row r="801" spans="1:3" ht="21">
      <c r="A801" s="49"/>
      <c r="B801" s="50"/>
      <c r="C801" s="50"/>
    </row>
    <row r="802" spans="1:3" ht="21">
      <c r="A802" s="49"/>
      <c r="B802" s="50"/>
      <c r="C802" s="50"/>
    </row>
    <row r="803" spans="1:3" ht="21">
      <c r="A803" s="49"/>
      <c r="B803" s="50"/>
      <c r="C803" s="50"/>
    </row>
    <row r="804" spans="1:3" ht="21">
      <c r="A804" s="49"/>
      <c r="B804" s="50"/>
      <c r="C804" s="50"/>
    </row>
    <row r="805" spans="1:3" ht="21">
      <c r="A805" s="49"/>
      <c r="B805" s="50"/>
      <c r="C805" s="50"/>
    </row>
    <row r="806" spans="1:3" ht="21">
      <c r="A806" s="49"/>
      <c r="B806" s="50"/>
      <c r="C806" s="50"/>
    </row>
    <row r="807" spans="1:3" ht="21">
      <c r="A807" s="49"/>
      <c r="B807" s="50"/>
      <c r="C807" s="50"/>
    </row>
    <row r="808" spans="1:3" ht="21">
      <c r="A808" s="49"/>
      <c r="B808" s="50"/>
      <c r="C808" s="50"/>
    </row>
    <row r="809" spans="1:3" ht="21">
      <c r="A809" s="49"/>
      <c r="B809" s="50"/>
      <c r="C809" s="50"/>
    </row>
    <row r="810" spans="1:3" ht="21">
      <c r="A810" s="49"/>
      <c r="B810" s="50"/>
      <c r="C810" s="50"/>
    </row>
    <row r="811" spans="1:3" ht="21">
      <c r="A811" s="49"/>
      <c r="B811" s="50"/>
      <c r="C811" s="50"/>
    </row>
    <row r="812" spans="1:3" ht="21">
      <c r="A812" s="49"/>
      <c r="B812" s="50"/>
      <c r="C812" s="50"/>
    </row>
    <row r="813" spans="1:3" ht="21">
      <c r="A813" s="49"/>
      <c r="B813" s="50"/>
      <c r="C813" s="50"/>
    </row>
    <row r="814" spans="1:3" ht="21">
      <c r="A814" s="49"/>
      <c r="B814" s="50"/>
      <c r="C814" s="50"/>
    </row>
    <row r="815" spans="1:3" ht="21">
      <c r="A815" s="49"/>
      <c r="B815" s="50"/>
      <c r="C815" s="50"/>
    </row>
    <row r="816" spans="1:3" ht="21">
      <c r="A816" s="49"/>
      <c r="B816" s="50"/>
      <c r="C816" s="50"/>
    </row>
    <row r="817" spans="1:3" ht="21">
      <c r="A817" s="49"/>
      <c r="B817" s="50"/>
      <c r="C817" s="50"/>
    </row>
    <row r="818" spans="1:3" ht="21">
      <c r="A818" s="49"/>
      <c r="B818" s="50"/>
      <c r="C818" s="50"/>
    </row>
    <row r="819" spans="1:3" ht="21">
      <c r="A819" s="49"/>
      <c r="B819" s="50"/>
      <c r="C819" s="50"/>
    </row>
    <row r="820" spans="1:3" ht="21">
      <c r="A820" s="49"/>
      <c r="B820" s="50"/>
      <c r="C820" s="50"/>
    </row>
    <row r="821" spans="1:3" ht="21">
      <c r="A821" s="49"/>
      <c r="B821" s="50"/>
      <c r="C821" s="50"/>
    </row>
    <row r="822" spans="1:3" ht="21">
      <c r="A822" s="49"/>
      <c r="B822" s="50"/>
      <c r="C822" s="50"/>
    </row>
    <row r="823" spans="1:3" ht="21">
      <c r="A823" s="49"/>
      <c r="B823" s="50"/>
      <c r="C823" s="50"/>
    </row>
    <row r="824" spans="1:3" ht="21">
      <c r="A824" s="49"/>
      <c r="B824" s="50"/>
      <c r="C824" s="50"/>
    </row>
    <row r="825" spans="1:3" ht="21">
      <c r="A825" s="49"/>
      <c r="B825" s="50"/>
      <c r="C825" s="50"/>
    </row>
    <row r="826" spans="1:3" ht="21">
      <c r="A826" s="49"/>
      <c r="B826" s="50"/>
      <c r="C826" s="50"/>
    </row>
    <row r="827" spans="1:3" ht="21">
      <c r="A827" s="49"/>
      <c r="B827" s="50"/>
      <c r="C827" s="50"/>
    </row>
    <row r="828" spans="1:3" ht="21">
      <c r="A828" s="49"/>
      <c r="B828" s="50"/>
      <c r="C828" s="50"/>
    </row>
    <row r="829" spans="1:3" ht="21">
      <c r="A829" s="49"/>
      <c r="B829" s="50"/>
      <c r="C829" s="50"/>
    </row>
    <row r="830" spans="1:3" ht="21">
      <c r="A830" s="49"/>
      <c r="B830" s="50"/>
      <c r="C830" s="50"/>
    </row>
    <row r="831" spans="1:3" ht="21">
      <c r="A831" s="49"/>
      <c r="B831" s="50"/>
      <c r="C831" s="50"/>
    </row>
    <row r="832" spans="1:3" ht="21">
      <c r="A832" s="49"/>
      <c r="B832" s="50"/>
      <c r="C832" s="50"/>
    </row>
    <row r="833" spans="1:3" ht="21">
      <c r="A833" s="49"/>
      <c r="B833" s="50"/>
      <c r="C833" s="50"/>
    </row>
    <row r="834" spans="1:3" ht="21">
      <c r="A834" s="49"/>
      <c r="B834" s="50"/>
      <c r="C834" s="50"/>
    </row>
    <row r="835" spans="1:3" ht="21">
      <c r="A835" s="49"/>
      <c r="B835" s="50"/>
      <c r="C835" s="50"/>
    </row>
    <row r="836" spans="1:3" ht="21">
      <c r="A836" s="49"/>
      <c r="B836" s="50"/>
      <c r="C836" s="50"/>
    </row>
    <row r="837" spans="1:3" ht="21">
      <c r="A837" s="49"/>
      <c r="B837" s="50"/>
      <c r="C837" s="50"/>
    </row>
    <row r="838" spans="1:3" ht="21">
      <c r="A838" s="49"/>
      <c r="B838" s="50"/>
      <c r="C838" s="50"/>
    </row>
    <row r="839" spans="1:3" ht="21">
      <c r="A839" s="49"/>
      <c r="B839" s="50"/>
      <c r="C839" s="50"/>
    </row>
    <row r="840" spans="1:3" ht="21">
      <c r="A840" s="49"/>
      <c r="B840" s="50"/>
      <c r="C840" s="50"/>
    </row>
    <row r="841" spans="1:3" ht="21">
      <c r="A841" s="49"/>
      <c r="B841" s="50"/>
      <c r="C841" s="50"/>
    </row>
    <row r="842" spans="1:3" ht="21">
      <c r="A842" s="49"/>
      <c r="B842" s="50"/>
      <c r="C842" s="50"/>
    </row>
    <row r="843" spans="1:3" ht="21">
      <c r="A843" s="49"/>
      <c r="B843" s="50"/>
      <c r="C843" s="50"/>
    </row>
    <row r="844" spans="1:3" ht="21">
      <c r="A844" s="49"/>
      <c r="B844" s="50"/>
      <c r="C844" s="50"/>
    </row>
    <row r="845" spans="1:3" ht="21">
      <c r="A845" s="49"/>
      <c r="B845" s="50"/>
      <c r="C845" s="50"/>
    </row>
    <row r="846" spans="1:3" ht="21">
      <c r="A846" s="49"/>
      <c r="B846" s="50"/>
      <c r="C846" s="50"/>
    </row>
    <row r="847" spans="1:3" ht="21">
      <c r="A847" s="49"/>
      <c r="B847" s="50"/>
      <c r="C847" s="50"/>
    </row>
    <row r="848" spans="1:3" ht="21">
      <c r="A848" s="49"/>
      <c r="B848" s="50"/>
      <c r="C848" s="50"/>
    </row>
    <row r="849" spans="1:3" ht="21">
      <c r="A849" s="49"/>
      <c r="B849" s="50"/>
      <c r="C849" s="50"/>
    </row>
    <row r="850" spans="1:3" ht="21">
      <c r="A850" s="49"/>
      <c r="B850" s="50"/>
      <c r="C850" s="50"/>
    </row>
    <row r="851" spans="1:3" ht="21">
      <c r="A851" s="49"/>
      <c r="B851" s="50"/>
      <c r="C851" s="50"/>
    </row>
    <row r="852" spans="1:3" ht="21">
      <c r="A852" s="49"/>
      <c r="B852" s="50"/>
      <c r="C852" s="50"/>
    </row>
    <row r="853" spans="1:3" ht="21">
      <c r="A853" s="49"/>
      <c r="B853" s="50"/>
      <c r="C853" s="50"/>
    </row>
    <row r="854" spans="1:3" ht="21">
      <c r="A854" s="49"/>
      <c r="B854" s="50"/>
      <c r="C854" s="50"/>
    </row>
    <row r="855" spans="1:3" ht="21">
      <c r="A855" s="49"/>
      <c r="B855" s="50"/>
      <c r="C855" s="50"/>
    </row>
    <row r="856" spans="1:3" ht="21">
      <c r="A856" s="49"/>
      <c r="B856" s="50"/>
      <c r="C856" s="50"/>
    </row>
    <row r="857" spans="1:3" ht="21">
      <c r="A857" s="49"/>
      <c r="B857" s="50"/>
      <c r="C857" s="50"/>
    </row>
    <row r="858" spans="1:3" ht="21">
      <c r="A858" s="49"/>
      <c r="B858" s="50"/>
      <c r="C858" s="50"/>
    </row>
    <row r="859" spans="1:3" ht="21">
      <c r="A859" s="49"/>
      <c r="B859" s="50"/>
      <c r="C859" s="50"/>
    </row>
    <row r="860" spans="1:3" ht="21">
      <c r="A860" s="49"/>
      <c r="B860" s="50"/>
      <c r="C860" s="50"/>
    </row>
    <row r="861" spans="1:3" ht="21">
      <c r="A861" s="49"/>
      <c r="B861" s="50"/>
      <c r="C861" s="50"/>
    </row>
    <row r="862" spans="1:3" ht="21">
      <c r="A862" s="49"/>
      <c r="B862" s="50"/>
      <c r="C862" s="50"/>
    </row>
    <row r="863" spans="1:3" ht="21">
      <c r="A863" s="49"/>
      <c r="B863" s="50"/>
      <c r="C863" s="50"/>
    </row>
    <row r="864" spans="1:3" ht="21">
      <c r="A864" s="49"/>
      <c r="B864" s="50"/>
      <c r="C864" s="50"/>
    </row>
    <row r="865" spans="1:3" ht="21">
      <c r="A865" s="49"/>
      <c r="B865" s="50"/>
      <c r="C865" s="50"/>
    </row>
  </sheetData>
  <mergeCells count="9">
    <mergeCell ref="D1:E1"/>
    <mergeCell ref="D2:E2"/>
    <mergeCell ref="A2:A3"/>
    <mergeCell ref="C2:C3"/>
    <mergeCell ref="B2:B3"/>
    <mergeCell ref="A98:A99"/>
    <mergeCell ref="C98:C99"/>
    <mergeCell ref="D98:E98"/>
    <mergeCell ref="B98:B99"/>
  </mergeCells>
  <printOptions/>
  <pageMargins left="0.59" right="0.29" top="0.44" bottom="0.35" header="0.12" footer="0.23"/>
  <pageSetup horizontalDpi="600" verticalDpi="600" orientation="portrait" paperSize="9" scale="48" r:id="rId1"/>
  <rowBreaks count="1" manualBreakCount="1">
    <brk id="9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chiara</dc:creator>
  <cp:keywords/>
  <dc:description/>
  <cp:lastModifiedBy>chiara</cp:lastModifiedBy>
  <dcterms:created xsi:type="dcterms:W3CDTF">2016-11-14T12:35:27Z</dcterms:created>
  <dcterms:modified xsi:type="dcterms:W3CDTF">2016-11-14T12:35:57Z</dcterms:modified>
  <cp:category/>
  <cp:version/>
  <cp:contentType/>
  <cp:contentStatus/>
</cp:coreProperties>
</file>