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grini\Desktop\P.I. 2022-2024\"/>
    </mc:Choice>
  </mc:AlternateContent>
  <xr:revisionPtr revIDLastSave="0" documentId="13_ncr:1_{717F992F-E13D-41EB-B15F-43476449C78E}" xr6:coauthVersionLast="45" xr6:coauthVersionMax="45" xr10:uidLastSave="{00000000-0000-0000-0000-000000000000}"/>
  <bookViews>
    <workbookView xWindow="-120" yWindow="-120" windowWidth="29040" windowHeight="15780" tabRatio="500" firstSheet="1" activeTab="2" xr2:uid="{00000000-000D-0000-FFFF-FFFF00000000}"/>
  </bookViews>
  <sheets>
    <sheet name="Per convalida" sheetId="1" state="hidden" r:id="rId1"/>
    <sheet name="Tempistica" sheetId="2" r:id="rId2"/>
    <sheet name="Scheda Infrastrutture" sheetId="3" r:id="rId3"/>
    <sheet name="Scheda GSA" sheetId="4" r:id="rId4"/>
    <sheet name="Piano alienazioni" sheetId="5" r:id="rId5"/>
    <sheet name="Istruz Scheda Infrastrutture" sheetId="6" r:id="rId6"/>
    <sheet name="Istruzioni Scheda GSA" sheetId="7" r:id="rId7"/>
  </sheets>
  <externalReferences>
    <externalReference r:id="rId8"/>
  </externalReferences>
  <definedNames>
    <definedName name="_xlnm._FilterDatabase" localSheetId="3">'Scheda GSA'!$A$1:$AG$154</definedName>
    <definedName name="_xlnm._FilterDatabase" localSheetId="2" hidden="1">'Scheda Infrastrutture'!$A$1:$AP$168</definedName>
    <definedName name="_xlnm.Print_Area" localSheetId="5">'Istruz Scheda Infrastrutture'!$A$1:$C$44</definedName>
    <definedName name="Beni_economali">'Per convalida'!$G$2:$G$5</definedName>
    <definedName name="biomedico">'Per convalida'!$E$2:$E$5</definedName>
    <definedName name="economali">'Per convalida'!$G$2:$G$5</definedName>
    <definedName name="informatiche">'Per convalida'!$H$2:$H$14</definedName>
    <definedName name="Lavori">'Per convalida'!$D$2:$D$13</definedName>
    <definedName name="Macroarea" localSheetId="5">'[1]Per convalida'!$C$2:$C$5</definedName>
    <definedName name="Macroarea" localSheetId="6">'[1]Per convalida'!$C$2:$C$5</definedName>
    <definedName name="Macroarea">'Per convalida'!$C$2:$C$5</definedName>
    <definedName name="Priorità">'Per convalida'!$J$2:$J$51</definedName>
    <definedName name="Scheda_3">'Per convalida'!$J$2:$J$51</definedName>
    <definedName name="Tecnologie_biomediche">'Per convalida'!$E$2:$E$5</definedName>
    <definedName name="Tecnologie_informatiche">'Per convalida'!$H$2:$H$14</definedName>
    <definedName name="tipologia" localSheetId="5">'[1]Per convalida'!$F$2:$F$3</definedName>
    <definedName name="tipologia" localSheetId="6">'[1]Per convalida'!$F$2:$F$3</definedName>
    <definedName name="tipologia">'Per convalida'!$F$2:$F$3</definedName>
    <definedName name="_xlnm.Print_Titles" localSheetId="6">'Istruzioni Scheda GSA'!$5:$5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38" i="5" l="1"/>
  <c r="C38" i="5"/>
  <c r="D26" i="5"/>
  <c r="C26" i="5"/>
  <c r="A18" i="5"/>
  <c r="A19" i="5" s="1"/>
  <c r="A20" i="5" s="1"/>
  <c r="A21" i="5" s="1"/>
  <c r="A22" i="5" s="1"/>
  <c r="A23" i="5" s="1"/>
  <c r="A24" i="5" s="1"/>
  <c r="A25" i="5" s="1"/>
  <c r="A14" i="5"/>
  <c r="A15" i="5" s="1"/>
  <c r="A16" i="5" s="1"/>
  <c r="A17" i="5" s="1"/>
  <c r="A12" i="5"/>
  <c r="A13" i="5" s="1"/>
  <c r="AA155" i="4"/>
  <c r="Y155" i="4"/>
  <c r="X155" i="4"/>
  <c r="W155" i="4"/>
  <c r="V155" i="4"/>
  <c r="Q155" i="4"/>
  <c r="O155" i="4"/>
  <c r="N155" i="4"/>
  <c r="M155" i="4"/>
  <c r="AB154" i="4"/>
  <c r="Z154" i="4"/>
  <c r="R154" i="4"/>
  <c r="P154" i="4"/>
  <c r="K154" i="4"/>
  <c r="J154" i="4"/>
  <c r="I154" i="4"/>
  <c r="H154" i="4"/>
  <c r="L154" i="4" s="1"/>
  <c r="AE154" i="4" s="1"/>
  <c r="E154" i="4"/>
  <c r="D154" i="4"/>
  <c r="C154" i="4"/>
  <c r="B154" i="4"/>
  <c r="A154" i="4"/>
  <c r="AB153" i="4"/>
  <c r="Z153" i="4"/>
  <c r="R153" i="4"/>
  <c r="P153" i="4"/>
  <c r="K153" i="4"/>
  <c r="J153" i="4"/>
  <c r="I153" i="4"/>
  <c r="H153" i="4"/>
  <c r="E153" i="4"/>
  <c r="D153" i="4"/>
  <c r="C153" i="4"/>
  <c r="B153" i="4"/>
  <c r="A153" i="4"/>
  <c r="AB152" i="4"/>
  <c r="Z152" i="4"/>
  <c r="R152" i="4"/>
  <c r="P152" i="4"/>
  <c r="K152" i="4"/>
  <c r="J152" i="4"/>
  <c r="I152" i="4"/>
  <c r="H152" i="4"/>
  <c r="L152" i="4" s="1"/>
  <c r="AE152" i="4" s="1"/>
  <c r="E152" i="4"/>
  <c r="D152" i="4"/>
  <c r="C152" i="4"/>
  <c r="B152" i="4"/>
  <c r="A152" i="4"/>
  <c r="AB151" i="4"/>
  <c r="Z151" i="4"/>
  <c r="R151" i="4"/>
  <c r="P151" i="4"/>
  <c r="K151" i="4"/>
  <c r="J151" i="4"/>
  <c r="I151" i="4"/>
  <c r="H151" i="4"/>
  <c r="E151" i="4"/>
  <c r="D151" i="4"/>
  <c r="C151" i="4"/>
  <c r="B151" i="4"/>
  <c r="A151" i="4"/>
  <c r="AB150" i="4"/>
  <c r="Z150" i="4"/>
  <c r="R150" i="4"/>
  <c r="P150" i="4"/>
  <c r="K150" i="4"/>
  <c r="J150" i="4"/>
  <c r="I150" i="4"/>
  <c r="H150" i="4"/>
  <c r="L150" i="4" s="1"/>
  <c r="AE150" i="4" s="1"/>
  <c r="E150" i="4"/>
  <c r="D150" i="4"/>
  <c r="C150" i="4"/>
  <c r="B150" i="4"/>
  <c r="A150" i="4"/>
  <c r="AB149" i="4"/>
  <c r="Z149" i="4"/>
  <c r="R149" i="4"/>
  <c r="P149" i="4"/>
  <c r="K149" i="4"/>
  <c r="J149" i="4"/>
  <c r="I149" i="4"/>
  <c r="H149" i="4"/>
  <c r="E149" i="4"/>
  <c r="D149" i="4"/>
  <c r="C149" i="4"/>
  <c r="B149" i="4"/>
  <c r="A149" i="4"/>
  <c r="AB148" i="4"/>
  <c r="Z148" i="4"/>
  <c r="R148" i="4"/>
  <c r="P148" i="4"/>
  <c r="K148" i="4"/>
  <c r="J148" i="4"/>
  <c r="I148" i="4"/>
  <c r="H148" i="4"/>
  <c r="L148" i="4" s="1"/>
  <c r="AE148" i="4" s="1"/>
  <c r="E148" i="4"/>
  <c r="D148" i="4"/>
  <c r="C148" i="4"/>
  <c r="B148" i="4"/>
  <c r="A148" i="4"/>
  <c r="AB147" i="4"/>
  <c r="Z147" i="4"/>
  <c r="R147" i="4"/>
  <c r="P147" i="4"/>
  <c r="K147" i="4"/>
  <c r="J147" i="4"/>
  <c r="I147" i="4"/>
  <c r="H147" i="4"/>
  <c r="E147" i="4"/>
  <c r="D147" i="4"/>
  <c r="C147" i="4"/>
  <c r="B147" i="4"/>
  <c r="A147" i="4"/>
  <c r="AB146" i="4"/>
  <c r="Z146" i="4"/>
  <c r="R146" i="4"/>
  <c r="P146" i="4"/>
  <c r="K146" i="4"/>
  <c r="J146" i="4"/>
  <c r="I146" i="4"/>
  <c r="H146" i="4"/>
  <c r="L146" i="4" s="1"/>
  <c r="AE146" i="4" s="1"/>
  <c r="E146" i="4"/>
  <c r="D146" i="4"/>
  <c r="C146" i="4"/>
  <c r="B146" i="4"/>
  <c r="A146" i="4"/>
  <c r="AB145" i="4"/>
  <c r="Z145" i="4"/>
  <c r="R145" i="4"/>
  <c r="P145" i="4"/>
  <c r="K145" i="4"/>
  <c r="J145" i="4"/>
  <c r="I145" i="4"/>
  <c r="H145" i="4"/>
  <c r="E145" i="4"/>
  <c r="D145" i="4"/>
  <c r="C145" i="4"/>
  <c r="B145" i="4"/>
  <c r="A145" i="4"/>
  <c r="AB144" i="4"/>
  <c r="Z144" i="4"/>
  <c r="R144" i="4"/>
  <c r="P144" i="4"/>
  <c r="K144" i="4"/>
  <c r="J144" i="4"/>
  <c r="I144" i="4"/>
  <c r="H144" i="4"/>
  <c r="L144" i="4" s="1"/>
  <c r="AE144" i="4" s="1"/>
  <c r="E144" i="4"/>
  <c r="D144" i="4"/>
  <c r="C144" i="4"/>
  <c r="B144" i="4"/>
  <c r="A144" i="4"/>
  <c r="AB143" i="4"/>
  <c r="Z143" i="4"/>
  <c r="R143" i="4"/>
  <c r="P143" i="4"/>
  <c r="K143" i="4"/>
  <c r="J143" i="4"/>
  <c r="I143" i="4"/>
  <c r="H143" i="4"/>
  <c r="E143" i="4"/>
  <c r="D143" i="4"/>
  <c r="C143" i="4"/>
  <c r="B143" i="4"/>
  <c r="A143" i="4"/>
  <c r="AB142" i="4"/>
  <c r="Z142" i="4"/>
  <c r="R142" i="4"/>
  <c r="P142" i="4"/>
  <c r="K142" i="4"/>
  <c r="J142" i="4"/>
  <c r="I142" i="4"/>
  <c r="H142" i="4"/>
  <c r="L142" i="4" s="1"/>
  <c r="AE142" i="4" s="1"/>
  <c r="E142" i="4"/>
  <c r="D142" i="4"/>
  <c r="C142" i="4"/>
  <c r="B142" i="4"/>
  <c r="A142" i="4"/>
  <c r="AB141" i="4"/>
  <c r="Z141" i="4"/>
  <c r="R141" i="4"/>
  <c r="P141" i="4"/>
  <c r="K141" i="4"/>
  <c r="J141" i="4"/>
  <c r="I141" i="4"/>
  <c r="H141" i="4"/>
  <c r="E141" i="4"/>
  <c r="D141" i="4"/>
  <c r="C141" i="4"/>
  <c r="B141" i="4"/>
  <c r="A141" i="4"/>
  <c r="AB140" i="4"/>
  <c r="Z140" i="4"/>
  <c r="R140" i="4"/>
  <c r="P140" i="4"/>
  <c r="K140" i="4"/>
  <c r="J140" i="4"/>
  <c r="I140" i="4"/>
  <c r="H140" i="4"/>
  <c r="L140" i="4" s="1"/>
  <c r="AE140" i="4" s="1"/>
  <c r="E140" i="4"/>
  <c r="D140" i="4"/>
  <c r="C140" i="4"/>
  <c r="B140" i="4"/>
  <c r="A140" i="4"/>
  <c r="AB139" i="4"/>
  <c r="Z139" i="4"/>
  <c r="R139" i="4"/>
  <c r="P139" i="4"/>
  <c r="K139" i="4"/>
  <c r="J139" i="4"/>
  <c r="I139" i="4"/>
  <c r="H139" i="4"/>
  <c r="E139" i="4"/>
  <c r="D139" i="4"/>
  <c r="C139" i="4"/>
  <c r="B139" i="4"/>
  <c r="A139" i="4"/>
  <c r="AB138" i="4"/>
  <c r="Z138" i="4"/>
  <c r="R138" i="4"/>
  <c r="P138" i="4"/>
  <c r="K138" i="4"/>
  <c r="J138" i="4"/>
  <c r="I138" i="4"/>
  <c r="H138" i="4"/>
  <c r="L138" i="4" s="1"/>
  <c r="AE138" i="4" s="1"/>
  <c r="E138" i="4"/>
  <c r="D138" i="4"/>
  <c r="C138" i="4"/>
  <c r="B138" i="4"/>
  <c r="A138" i="4"/>
  <c r="AB137" i="4"/>
  <c r="Z137" i="4"/>
  <c r="R137" i="4"/>
  <c r="P137" i="4"/>
  <c r="K137" i="4"/>
  <c r="J137" i="4"/>
  <c r="I137" i="4"/>
  <c r="H137" i="4"/>
  <c r="E137" i="4"/>
  <c r="D137" i="4"/>
  <c r="C137" i="4"/>
  <c r="B137" i="4"/>
  <c r="A137" i="4"/>
  <c r="AB136" i="4"/>
  <c r="Z136" i="4"/>
  <c r="R136" i="4"/>
  <c r="P136" i="4"/>
  <c r="K136" i="4"/>
  <c r="J136" i="4"/>
  <c r="I136" i="4"/>
  <c r="H136" i="4"/>
  <c r="L136" i="4" s="1"/>
  <c r="AE136" i="4" s="1"/>
  <c r="E136" i="4"/>
  <c r="D136" i="4"/>
  <c r="C136" i="4"/>
  <c r="B136" i="4"/>
  <c r="A136" i="4"/>
  <c r="AB135" i="4"/>
  <c r="Z135" i="4"/>
  <c r="R135" i="4"/>
  <c r="P135" i="4"/>
  <c r="K135" i="4"/>
  <c r="J135" i="4"/>
  <c r="I135" i="4"/>
  <c r="H135" i="4"/>
  <c r="E135" i="4"/>
  <c r="D135" i="4"/>
  <c r="C135" i="4"/>
  <c r="B135" i="4"/>
  <c r="A135" i="4"/>
  <c r="AB134" i="4"/>
  <c r="Z134" i="4"/>
  <c r="R134" i="4"/>
  <c r="P134" i="4"/>
  <c r="K134" i="4"/>
  <c r="J134" i="4"/>
  <c r="I134" i="4"/>
  <c r="H134" i="4"/>
  <c r="L134" i="4" s="1"/>
  <c r="AE134" i="4" s="1"/>
  <c r="E134" i="4"/>
  <c r="D134" i="4"/>
  <c r="C134" i="4"/>
  <c r="B134" i="4"/>
  <c r="A134" i="4"/>
  <c r="AB133" i="4"/>
  <c r="Z133" i="4"/>
  <c r="R133" i="4"/>
  <c r="P133" i="4"/>
  <c r="K133" i="4"/>
  <c r="J133" i="4"/>
  <c r="I133" i="4"/>
  <c r="H133" i="4"/>
  <c r="E133" i="4"/>
  <c r="D133" i="4"/>
  <c r="C133" i="4"/>
  <c r="B133" i="4"/>
  <c r="A133" i="4"/>
  <c r="AB132" i="4"/>
  <c r="Z132" i="4"/>
  <c r="R132" i="4"/>
  <c r="P132" i="4"/>
  <c r="K132" i="4"/>
  <c r="J132" i="4"/>
  <c r="I132" i="4"/>
  <c r="H132" i="4"/>
  <c r="L132" i="4" s="1"/>
  <c r="AE132" i="4" s="1"/>
  <c r="E132" i="4"/>
  <c r="D132" i="4"/>
  <c r="C132" i="4"/>
  <c r="B132" i="4"/>
  <c r="A132" i="4"/>
  <c r="AB131" i="4"/>
  <c r="Z131" i="4"/>
  <c r="R131" i="4"/>
  <c r="P131" i="4"/>
  <c r="K131" i="4"/>
  <c r="J131" i="4"/>
  <c r="I131" i="4"/>
  <c r="H131" i="4"/>
  <c r="E131" i="4"/>
  <c r="D131" i="4"/>
  <c r="C131" i="4"/>
  <c r="B131" i="4"/>
  <c r="A131" i="4"/>
  <c r="AB130" i="4"/>
  <c r="Z130" i="4"/>
  <c r="R130" i="4"/>
  <c r="P130" i="4"/>
  <c r="K130" i="4"/>
  <c r="J130" i="4"/>
  <c r="I130" i="4"/>
  <c r="H130" i="4"/>
  <c r="L130" i="4" s="1"/>
  <c r="AE130" i="4" s="1"/>
  <c r="E130" i="4"/>
  <c r="D130" i="4"/>
  <c r="C130" i="4"/>
  <c r="B130" i="4"/>
  <c r="A130" i="4"/>
  <c r="AB129" i="4"/>
  <c r="Z129" i="4"/>
  <c r="R129" i="4"/>
  <c r="P129" i="4"/>
  <c r="K129" i="4"/>
  <c r="J129" i="4"/>
  <c r="I129" i="4"/>
  <c r="H129" i="4"/>
  <c r="E129" i="4"/>
  <c r="D129" i="4"/>
  <c r="C129" i="4"/>
  <c r="B129" i="4"/>
  <c r="A129" i="4"/>
  <c r="AB128" i="4"/>
  <c r="Z128" i="4"/>
  <c r="R128" i="4"/>
  <c r="P128" i="4"/>
  <c r="K128" i="4"/>
  <c r="J128" i="4"/>
  <c r="I128" i="4"/>
  <c r="H128" i="4"/>
  <c r="E128" i="4"/>
  <c r="D128" i="4"/>
  <c r="C128" i="4"/>
  <c r="B128" i="4"/>
  <c r="A128" i="4"/>
  <c r="AB127" i="4"/>
  <c r="Z127" i="4"/>
  <c r="R127" i="4"/>
  <c r="P127" i="4"/>
  <c r="K127" i="4"/>
  <c r="J127" i="4"/>
  <c r="I127" i="4"/>
  <c r="H127" i="4"/>
  <c r="E127" i="4"/>
  <c r="D127" i="4"/>
  <c r="C127" i="4"/>
  <c r="B127" i="4"/>
  <c r="A127" i="4"/>
  <c r="AB126" i="4"/>
  <c r="Z126" i="4"/>
  <c r="R126" i="4"/>
  <c r="P126" i="4"/>
  <c r="K126" i="4"/>
  <c r="J126" i="4"/>
  <c r="I126" i="4"/>
  <c r="H126" i="4"/>
  <c r="G126" i="4"/>
  <c r="AF126" i="4" s="1"/>
  <c r="E126" i="4"/>
  <c r="D126" i="4"/>
  <c r="C126" i="4"/>
  <c r="B126" i="4"/>
  <c r="A126" i="4"/>
  <c r="AB125" i="4"/>
  <c r="Z125" i="4"/>
  <c r="R125" i="4"/>
  <c r="P125" i="4"/>
  <c r="K125" i="4"/>
  <c r="J125" i="4"/>
  <c r="I125" i="4"/>
  <c r="H125" i="4"/>
  <c r="E125" i="4"/>
  <c r="D125" i="4"/>
  <c r="C125" i="4"/>
  <c r="B125" i="4"/>
  <c r="A125" i="4"/>
  <c r="AB124" i="4"/>
  <c r="Z124" i="4"/>
  <c r="R124" i="4"/>
  <c r="P124" i="4"/>
  <c r="K124" i="4"/>
  <c r="J124" i="4"/>
  <c r="I124" i="4"/>
  <c r="H124" i="4"/>
  <c r="E124" i="4"/>
  <c r="D124" i="4"/>
  <c r="C124" i="4"/>
  <c r="B124" i="4"/>
  <c r="A124" i="4"/>
  <c r="AB123" i="4"/>
  <c r="Z123" i="4"/>
  <c r="R123" i="4"/>
  <c r="P123" i="4"/>
  <c r="K123" i="4"/>
  <c r="J123" i="4"/>
  <c r="I123" i="4"/>
  <c r="H123" i="4"/>
  <c r="E123" i="4"/>
  <c r="D123" i="4"/>
  <c r="C123" i="4"/>
  <c r="B123" i="4"/>
  <c r="A123" i="4"/>
  <c r="AB122" i="4"/>
  <c r="Z122" i="4"/>
  <c r="R122" i="4"/>
  <c r="P122" i="4"/>
  <c r="K122" i="4"/>
  <c r="J122" i="4"/>
  <c r="I122" i="4"/>
  <c r="H122" i="4"/>
  <c r="G122" i="4"/>
  <c r="AF122" i="4" s="1"/>
  <c r="E122" i="4"/>
  <c r="D122" i="4"/>
  <c r="C122" i="4"/>
  <c r="B122" i="4"/>
  <c r="A122" i="4"/>
  <c r="AB121" i="4"/>
  <c r="Z121" i="4"/>
  <c r="R121" i="4"/>
  <c r="P121" i="4"/>
  <c r="K121" i="4"/>
  <c r="J121" i="4"/>
  <c r="I121" i="4"/>
  <c r="H121" i="4"/>
  <c r="E121" i="4"/>
  <c r="D121" i="4"/>
  <c r="C121" i="4"/>
  <c r="B121" i="4"/>
  <c r="A121" i="4"/>
  <c r="AB120" i="4"/>
  <c r="Z120" i="4"/>
  <c r="R120" i="4"/>
  <c r="P120" i="4"/>
  <c r="K120" i="4"/>
  <c r="J120" i="4"/>
  <c r="I120" i="4"/>
  <c r="H120" i="4"/>
  <c r="E120" i="4"/>
  <c r="D120" i="4"/>
  <c r="C120" i="4"/>
  <c r="B120" i="4"/>
  <c r="A120" i="4"/>
  <c r="AB119" i="4"/>
  <c r="Z119" i="4"/>
  <c r="R119" i="4"/>
  <c r="P119" i="4"/>
  <c r="K119" i="4"/>
  <c r="J119" i="4"/>
  <c r="I119" i="4"/>
  <c r="H119" i="4"/>
  <c r="E119" i="4"/>
  <c r="D119" i="4"/>
  <c r="C119" i="4"/>
  <c r="B119" i="4"/>
  <c r="A119" i="4"/>
  <c r="AB118" i="4"/>
  <c r="Z118" i="4"/>
  <c r="R118" i="4"/>
  <c r="P118" i="4"/>
  <c r="K118" i="4"/>
  <c r="J118" i="4"/>
  <c r="I118" i="4"/>
  <c r="H118" i="4"/>
  <c r="G118" i="4"/>
  <c r="AF118" i="4" s="1"/>
  <c r="E118" i="4"/>
  <c r="D118" i="4"/>
  <c r="C118" i="4"/>
  <c r="B118" i="4"/>
  <c r="A118" i="4"/>
  <c r="AB117" i="4"/>
  <c r="Z117" i="4"/>
  <c r="R117" i="4"/>
  <c r="P117" i="4"/>
  <c r="K117" i="4"/>
  <c r="J117" i="4"/>
  <c r="I117" i="4"/>
  <c r="H117" i="4"/>
  <c r="E117" i="4"/>
  <c r="D117" i="4"/>
  <c r="C117" i="4"/>
  <c r="B117" i="4"/>
  <c r="A117" i="4"/>
  <c r="AB116" i="4"/>
  <c r="Z116" i="4"/>
  <c r="R116" i="4"/>
  <c r="P116" i="4"/>
  <c r="K116" i="4"/>
  <c r="J116" i="4"/>
  <c r="I116" i="4"/>
  <c r="H116" i="4"/>
  <c r="E116" i="4"/>
  <c r="D116" i="4"/>
  <c r="C116" i="4"/>
  <c r="B116" i="4"/>
  <c r="A116" i="4"/>
  <c r="AB115" i="4"/>
  <c r="Z115" i="4"/>
  <c r="R115" i="4"/>
  <c r="P115" i="4"/>
  <c r="K115" i="4"/>
  <c r="J115" i="4"/>
  <c r="I115" i="4"/>
  <c r="H115" i="4"/>
  <c r="E115" i="4"/>
  <c r="D115" i="4"/>
  <c r="C115" i="4"/>
  <c r="B115" i="4"/>
  <c r="A115" i="4"/>
  <c r="AB114" i="4"/>
  <c r="Z114" i="4"/>
  <c r="R114" i="4"/>
  <c r="P114" i="4"/>
  <c r="K114" i="4"/>
  <c r="J114" i="4"/>
  <c r="I114" i="4"/>
  <c r="H114" i="4"/>
  <c r="G114" i="4"/>
  <c r="AF114" i="4" s="1"/>
  <c r="E114" i="4"/>
  <c r="D114" i="4"/>
  <c r="C114" i="4"/>
  <c r="B114" i="4"/>
  <c r="A114" i="4"/>
  <c r="AB113" i="4"/>
  <c r="Z113" i="4"/>
  <c r="R113" i="4"/>
  <c r="P113" i="4"/>
  <c r="K113" i="4"/>
  <c r="J113" i="4"/>
  <c r="I113" i="4"/>
  <c r="H113" i="4"/>
  <c r="E113" i="4"/>
  <c r="D113" i="4"/>
  <c r="C113" i="4"/>
  <c r="B113" i="4"/>
  <c r="A113" i="4"/>
  <c r="AB112" i="4"/>
  <c r="Z112" i="4"/>
  <c r="R112" i="4"/>
  <c r="P112" i="4"/>
  <c r="K112" i="4"/>
  <c r="J112" i="4"/>
  <c r="I112" i="4"/>
  <c r="H112" i="4"/>
  <c r="E112" i="4"/>
  <c r="D112" i="4"/>
  <c r="C112" i="4"/>
  <c r="B112" i="4"/>
  <c r="A112" i="4"/>
  <c r="AB111" i="4"/>
  <c r="Z111" i="4"/>
  <c r="R111" i="4"/>
  <c r="P111" i="4"/>
  <c r="K111" i="4"/>
  <c r="J111" i="4"/>
  <c r="I111" i="4"/>
  <c r="H111" i="4"/>
  <c r="E111" i="4"/>
  <c r="D111" i="4"/>
  <c r="C111" i="4"/>
  <c r="B111" i="4"/>
  <c r="A111" i="4"/>
  <c r="AB110" i="4"/>
  <c r="Z110" i="4"/>
  <c r="R110" i="4"/>
  <c r="P110" i="4"/>
  <c r="K110" i="4"/>
  <c r="J110" i="4"/>
  <c r="I110" i="4"/>
  <c r="H110" i="4"/>
  <c r="G110" i="4"/>
  <c r="AF110" i="4" s="1"/>
  <c r="E110" i="4"/>
  <c r="D110" i="4"/>
  <c r="C110" i="4"/>
  <c r="B110" i="4"/>
  <c r="A110" i="4"/>
  <c r="AB109" i="4"/>
  <c r="Z109" i="4"/>
  <c r="R109" i="4"/>
  <c r="P109" i="4"/>
  <c r="K109" i="4"/>
  <c r="J109" i="4"/>
  <c r="I109" i="4"/>
  <c r="H109" i="4"/>
  <c r="E109" i="4"/>
  <c r="D109" i="4"/>
  <c r="C109" i="4"/>
  <c r="B109" i="4"/>
  <c r="A109" i="4"/>
  <c r="AB108" i="4"/>
  <c r="Z108" i="4"/>
  <c r="R108" i="4"/>
  <c r="P108" i="4"/>
  <c r="K108" i="4"/>
  <c r="J108" i="4"/>
  <c r="I108" i="4"/>
  <c r="H108" i="4"/>
  <c r="E108" i="4"/>
  <c r="D108" i="4"/>
  <c r="C108" i="4"/>
  <c r="B108" i="4"/>
  <c r="A108" i="4"/>
  <c r="AB107" i="4"/>
  <c r="Z107" i="4"/>
  <c r="R107" i="4"/>
  <c r="P107" i="4"/>
  <c r="K107" i="4"/>
  <c r="J107" i="4"/>
  <c r="I107" i="4"/>
  <c r="H107" i="4"/>
  <c r="E107" i="4"/>
  <c r="D107" i="4"/>
  <c r="C107" i="4"/>
  <c r="B107" i="4"/>
  <c r="A107" i="4"/>
  <c r="AB106" i="4"/>
  <c r="Z106" i="4"/>
  <c r="R106" i="4"/>
  <c r="P106" i="4"/>
  <c r="K106" i="4"/>
  <c r="J106" i="4"/>
  <c r="I106" i="4"/>
  <c r="H106" i="4"/>
  <c r="G106" i="4"/>
  <c r="AF106" i="4" s="1"/>
  <c r="E106" i="4"/>
  <c r="D106" i="4"/>
  <c r="C106" i="4"/>
  <c r="B106" i="4"/>
  <c r="A106" i="4"/>
  <c r="AB105" i="4"/>
  <c r="Z105" i="4"/>
  <c r="R105" i="4"/>
  <c r="P105" i="4"/>
  <c r="K105" i="4"/>
  <c r="J105" i="4"/>
  <c r="I105" i="4"/>
  <c r="H105" i="4"/>
  <c r="E105" i="4"/>
  <c r="D105" i="4"/>
  <c r="C105" i="4"/>
  <c r="B105" i="4"/>
  <c r="A105" i="4"/>
  <c r="AB104" i="4"/>
  <c r="Z104" i="4"/>
  <c r="R104" i="4"/>
  <c r="P104" i="4"/>
  <c r="K104" i="4"/>
  <c r="J104" i="4"/>
  <c r="I104" i="4"/>
  <c r="H104" i="4"/>
  <c r="E104" i="4"/>
  <c r="D104" i="4"/>
  <c r="C104" i="4"/>
  <c r="B104" i="4"/>
  <c r="A104" i="4"/>
  <c r="AB103" i="4"/>
  <c r="Z103" i="4"/>
  <c r="R103" i="4"/>
  <c r="P103" i="4"/>
  <c r="K103" i="4"/>
  <c r="J103" i="4"/>
  <c r="I103" i="4"/>
  <c r="H103" i="4"/>
  <c r="E103" i="4"/>
  <c r="D103" i="4"/>
  <c r="C103" i="4"/>
  <c r="B103" i="4"/>
  <c r="A103" i="4"/>
  <c r="AB102" i="4"/>
  <c r="Z102" i="4"/>
  <c r="R102" i="4"/>
  <c r="P102" i="4"/>
  <c r="K102" i="4"/>
  <c r="J102" i="4"/>
  <c r="I102" i="4"/>
  <c r="H102" i="4"/>
  <c r="G102" i="4"/>
  <c r="AF102" i="4" s="1"/>
  <c r="E102" i="4"/>
  <c r="D102" i="4"/>
  <c r="C102" i="4"/>
  <c r="B102" i="4"/>
  <c r="A102" i="4"/>
  <c r="AB101" i="4"/>
  <c r="Z101" i="4"/>
  <c r="R101" i="4"/>
  <c r="P101" i="4"/>
  <c r="K101" i="4"/>
  <c r="J101" i="4"/>
  <c r="I101" i="4"/>
  <c r="H101" i="4"/>
  <c r="E101" i="4"/>
  <c r="D101" i="4"/>
  <c r="C101" i="4"/>
  <c r="B101" i="4"/>
  <c r="A101" i="4"/>
  <c r="AB100" i="4"/>
  <c r="Z100" i="4"/>
  <c r="R100" i="4"/>
  <c r="P100" i="4"/>
  <c r="K100" i="4"/>
  <c r="J100" i="4"/>
  <c r="I100" i="4"/>
  <c r="H100" i="4"/>
  <c r="E100" i="4"/>
  <c r="D100" i="4"/>
  <c r="C100" i="4"/>
  <c r="B100" i="4"/>
  <c r="A100" i="4"/>
  <c r="AB99" i="4"/>
  <c r="Z99" i="4"/>
  <c r="R99" i="4"/>
  <c r="P99" i="4"/>
  <c r="K99" i="4"/>
  <c r="J99" i="4"/>
  <c r="I99" i="4"/>
  <c r="H99" i="4"/>
  <c r="E99" i="4"/>
  <c r="D99" i="4"/>
  <c r="C99" i="4"/>
  <c r="B99" i="4"/>
  <c r="A99" i="4"/>
  <c r="AB98" i="4"/>
  <c r="Z98" i="4"/>
  <c r="R98" i="4"/>
  <c r="P98" i="4"/>
  <c r="K98" i="4"/>
  <c r="J98" i="4"/>
  <c r="I98" i="4"/>
  <c r="H98" i="4"/>
  <c r="G98" i="4"/>
  <c r="AF98" i="4" s="1"/>
  <c r="E98" i="4"/>
  <c r="D98" i="4"/>
  <c r="C98" i="4"/>
  <c r="B98" i="4"/>
  <c r="A98" i="4"/>
  <c r="AB97" i="4"/>
  <c r="Z97" i="4"/>
  <c r="R97" i="4"/>
  <c r="P97" i="4"/>
  <c r="K97" i="4"/>
  <c r="J97" i="4"/>
  <c r="I97" i="4"/>
  <c r="H97" i="4"/>
  <c r="E97" i="4"/>
  <c r="D97" i="4"/>
  <c r="C97" i="4"/>
  <c r="B97" i="4"/>
  <c r="A97" i="4"/>
  <c r="AB96" i="4"/>
  <c r="Z96" i="4"/>
  <c r="R96" i="4"/>
  <c r="P96" i="4"/>
  <c r="K96" i="4"/>
  <c r="J96" i="4"/>
  <c r="I96" i="4"/>
  <c r="H96" i="4"/>
  <c r="E96" i="4"/>
  <c r="D96" i="4"/>
  <c r="C96" i="4"/>
  <c r="B96" i="4"/>
  <c r="A96" i="4"/>
  <c r="AB95" i="4"/>
  <c r="Z95" i="4"/>
  <c r="R95" i="4"/>
  <c r="P95" i="4"/>
  <c r="K95" i="4"/>
  <c r="J95" i="4"/>
  <c r="I95" i="4"/>
  <c r="H95" i="4"/>
  <c r="E95" i="4"/>
  <c r="D95" i="4"/>
  <c r="C95" i="4"/>
  <c r="B95" i="4"/>
  <c r="A95" i="4"/>
  <c r="AB94" i="4"/>
  <c r="Z94" i="4"/>
  <c r="R94" i="4"/>
  <c r="P94" i="4"/>
  <c r="K94" i="4"/>
  <c r="J94" i="4"/>
  <c r="I94" i="4"/>
  <c r="H94" i="4"/>
  <c r="G94" i="4"/>
  <c r="AF94" i="4" s="1"/>
  <c r="E94" i="4"/>
  <c r="D94" i="4"/>
  <c r="C94" i="4"/>
  <c r="B94" i="4"/>
  <c r="A94" i="4"/>
  <c r="AB93" i="4"/>
  <c r="Z93" i="4"/>
  <c r="R93" i="4"/>
  <c r="P93" i="4"/>
  <c r="K93" i="4"/>
  <c r="J93" i="4"/>
  <c r="I93" i="4"/>
  <c r="H93" i="4"/>
  <c r="E93" i="4"/>
  <c r="D93" i="4"/>
  <c r="C93" i="4"/>
  <c r="B93" i="4"/>
  <c r="A93" i="4"/>
  <c r="AB92" i="4"/>
  <c r="Z92" i="4"/>
  <c r="R92" i="4"/>
  <c r="P92" i="4"/>
  <c r="K92" i="4"/>
  <c r="J92" i="4"/>
  <c r="I92" i="4"/>
  <c r="H92" i="4"/>
  <c r="E92" i="4"/>
  <c r="D92" i="4"/>
  <c r="C92" i="4"/>
  <c r="B92" i="4"/>
  <c r="A92" i="4"/>
  <c r="AB91" i="4"/>
  <c r="Z91" i="4"/>
  <c r="R91" i="4"/>
  <c r="P91" i="4"/>
  <c r="K91" i="4"/>
  <c r="J91" i="4"/>
  <c r="I91" i="4"/>
  <c r="H91" i="4"/>
  <c r="E91" i="4"/>
  <c r="D91" i="4"/>
  <c r="C91" i="4"/>
  <c r="B91" i="4"/>
  <c r="A91" i="4"/>
  <c r="AB90" i="4"/>
  <c r="Z90" i="4"/>
  <c r="R90" i="4"/>
  <c r="P90" i="4"/>
  <c r="K90" i="4"/>
  <c r="J90" i="4"/>
  <c r="I90" i="4"/>
  <c r="H90" i="4"/>
  <c r="G90" i="4"/>
  <c r="AF90" i="4" s="1"/>
  <c r="E90" i="4"/>
  <c r="D90" i="4"/>
  <c r="C90" i="4"/>
  <c r="B90" i="4"/>
  <c r="A90" i="4"/>
  <c r="AB89" i="4"/>
  <c r="Z89" i="4"/>
  <c r="R89" i="4"/>
  <c r="P89" i="4"/>
  <c r="K89" i="4"/>
  <c r="J89" i="4"/>
  <c r="I89" i="4"/>
  <c r="H89" i="4"/>
  <c r="E89" i="4"/>
  <c r="D89" i="4"/>
  <c r="C89" i="4"/>
  <c r="B89" i="4"/>
  <c r="A89" i="4"/>
  <c r="AB88" i="4"/>
  <c r="Z88" i="4"/>
  <c r="R88" i="4"/>
  <c r="P88" i="4"/>
  <c r="K88" i="4"/>
  <c r="J88" i="4"/>
  <c r="I88" i="4"/>
  <c r="H88" i="4"/>
  <c r="E88" i="4"/>
  <c r="D88" i="4"/>
  <c r="C88" i="4"/>
  <c r="B88" i="4"/>
  <c r="A88" i="4"/>
  <c r="AB87" i="4"/>
  <c r="Z87" i="4"/>
  <c r="R87" i="4"/>
  <c r="P87" i="4"/>
  <c r="K87" i="4"/>
  <c r="J87" i="4"/>
  <c r="I87" i="4"/>
  <c r="H87" i="4"/>
  <c r="E87" i="4"/>
  <c r="D87" i="4"/>
  <c r="C87" i="4"/>
  <c r="B87" i="4"/>
  <c r="A87" i="4"/>
  <c r="AB86" i="4"/>
  <c r="Z86" i="4"/>
  <c r="R86" i="4"/>
  <c r="P86" i="4"/>
  <c r="K86" i="4"/>
  <c r="J86" i="4"/>
  <c r="I86" i="4"/>
  <c r="H86" i="4"/>
  <c r="G86" i="4"/>
  <c r="AF86" i="4" s="1"/>
  <c r="E86" i="4"/>
  <c r="D86" i="4"/>
  <c r="C86" i="4"/>
  <c r="B86" i="4"/>
  <c r="A86" i="4"/>
  <c r="AB85" i="4"/>
  <c r="Z85" i="4"/>
  <c r="R85" i="4"/>
  <c r="P85" i="4"/>
  <c r="K85" i="4"/>
  <c r="J85" i="4"/>
  <c r="I85" i="4"/>
  <c r="H85" i="4"/>
  <c r="E85" i="4"/>
  <c r="D85" i="4"/>
  <c r="C85" i="4"/>
  <c r="B85" i="4"/>
  <c r="A85" i="4"/>
  <c r="AB84" i="4"/>
  <c r="Z84" i="4"/>
  <c r="R84" i="4"/>
  <c r="P84" i="4"/>
  <c r="K84" i="4"/>
  <c r="J84" i="4"/>
  <c r="I84" i="4"/>
  <c r="H84" i="4"/>
  <c r="E84" i="4"/>
  <c r="D84" i="4"/>
  <c r="C84" i="4"/>
  <c r="B84" i="4"/>
  <c r="A84" i="4"/>
  <c r="AB83" i="4"/>
  <c r="Z83" i="4"/>
  <c r="R83" i="4"/>
  <c r="P83" i="4"/>
  <c r="K83" i="4"/>
  <c r="J83" i="4"/>
  <c r="I83" i="4"/>
  <c r="H83" i="4"/>
  <c r="E83" i="4"/>
  <c r="D83" i="4"/>
  <c r="C83" i="4"/>
  <c r="B83" i="4"/>
  <c r="A83" i="4"/>
  <c r="AB82" i="4"/>
  <c r="Z82" i="4"/>
  <c r="R82" i="4"/>
  <c r="P82" i="4"/>
  <c r="K82" i="4"/>
  <c r="J82" i="4"/>
  <c r="I82" i="4"/>
  <c r="H82" i="4"/>
  <c r="G82" i="4"/>
  <c r="AF82" i="4" s="1"/>
  <c r="E82" i="4"/>
  <c r="D82" i="4"/>
  <c r="C82" i="4"/>
  <c r="B82" i="4"/>
  <c r="A82" i="4"/>
  <c r="AB81" i="4"/>
  <c r="Z81" i="4"/>
  <c r="R81" i="4"/>
  <c r="P81" i="4"/>
  <c r="K81" i="4"/>
  <c r="J81" i="4"/>
  <c r="I81" i="4"/>
  <c r="H81" i="4"/>
  <c r="E81" i="4"/>
  <c r="D81" i="4"/>
  <c r="C81" i="4"/>
  <c r="B81" i="4"/>
  <c r="A81" i="4"/>
  <c r="AB80" i="4"/>
  <c r="Z80" i="4"/>
  <c r="R80" i="4"/>
  <c r="P80" i="4"/>
  <c r="K80" i="4"/>
  <c r="J80" i="4"/>
  <c r="I80" i="4"/>
  <c r="H80" i="4"/>
  <c r="E80" i="4"/>
  <c r="D80" i="4"/>
  <c r="C80" i="4"/>
  <c r="B80" i="4"/>
  <c r="A80" i="4"/>
  <c r="AB79" i="4"/>
  <c r="Z79" i="4"/>
  <c r="R79" i="4"/>
  <c r="P79" i="4"/>
  <c r="K79" i="4"/>
  <c r="J79" i="4"/>
  <c r="I79" i="4"/>
  <c r="H79" i="4"/>
  <c r="E79" i="4"/>
  <c r="D79" i="4"/>
  <c r="C79" i="4"/>
  <c r="B79" i="4"/>
  <c r="A79" i="4"/>
  <c r="AB78" i="4"/>
  <c r="Z78" i="4"/>
  <c r="R78" i="4"/>
  <c r="P78" i="4"/>
  <c r="K78" i="4"/>
  <c r="J78" i="4"/>
  <c r="I78" i="4"/>
  <c r="H78" i="4"/>
  <c r="G78" i="4"/>
  <c r="AF78" i="4" s="1"/>
  <c r="E78" i="4"/>
  <c r="D78" i="4"/>
  <c r="C78" i="4"/>
  <c r="B78" i="4"/>
  <c r="A78" i="4"/>
  <c r="AB77" i="4"/>
  <c r="Z77" i="4"/>
  <c r="R77" i="4"/>
  <c r="P77" i="4"/>
  <c r="K77" i="4"/>
  <c r="J77" i="4"/>
  <c r="I77" i="4"/>
  <c r="H77" i="4"/>
  <c r="E77" i="4"/>
  <c r="D77" i="4"/>
  <c r="C77" i="4"/>
  <c r="B77" i="4"/>
  <c r="A77" i="4"/>
  <c r="AB76" i="4"/>
  <c r="Z76" i="4"/>
  <c r="R76" i="4"/>
  <c r="P76" i="4"/>
  <c r="K76" i="4"/>
  <c r="J76" i="4"/>
  <c r="I76" i="4"/>
  <c r="H76" i="4"/>
  <c r="E76" i="4"/>
  <c r="D76" i="4"/>
  <c r="C76" i="4"/>
  <c r="B76" i="4"/>
  <c r="A76" i="4"/>
  <c r="AB75" i="4"/>
  <c r="Z75" i="4"/>
  <c r="R75" i="4"/>
  <c r="P75" i="4"/>
  <c r="K75" i="4"/>
  <c r="J75" i="4"/>
  <c r="I75" i="4"/>
  <c r="H75" i="4"/>
  <c r="E75" i="4"/>
  <c r="D75" i="4"/>
  <c r="C75" i="4"/>
  <c r="B75" i="4"/>
  <c r="A75" i="4"/>
  <c r="AB74" i="4"/>
  <c r="Z74" i="4"/>
  <c r="R74" i="4"/>
  <c r="P74" i="4"/>
  <c r="K74" i="4"/>
  <c r="J74" i="4"/>
  <c r="I74" i="4"/>
  <c r="H74" i="4"/>
  <c r="G74" i="4"/>
  <c r="AF74" i="4" s="1"/>
  <c r="E74" i="4"/>
  <c r="D74" i="4"/>
  <c r="C74" i="4"/>
  <c r="B74" i="4"/>
  <c r="A74" i="4"/>
  <c r="AB73" i="4"/>
  <c r="Z73" i="4"/>
  <c r="R73" i="4"/>
  <c r="P73" i="4"/>
  <c r="K73" i="4"/>
  <c r="J73" i="4"/>
  <c r="I73" i="4"/>
  <c r="H73" i="4"/>
  <c r="E73" i="4"/>
  <c r="D73" i="4"/>
  <c r="C73" i="4"/>
  <c r="B73" i="4"/>
  <c r="A73" i="4"/>
  <c r="AB72" i="4"/>
  <c r="Z72" i="4"/>
  <c r="R72" i="4"/>
  <c r="P72" i="4"/>
  <c r="K72" i="4"/>
  <c r="J72" i="4"/>
  <c r="I72" i="4"/>
  <c r="H72" i="4"/>
  <c r="E72" i="4"/>
  <c r="D72" i="4"/>
  <c r="C72" i="4"/>
  <c r="B72" i="4"/>
  <c r="A72" i="4"/>
  <c r="AB71" i="4"/>
  <c r="Z71" i="4"/>
  <c r="R71" i="4"/>
  <c r="P71" i="4"/>
  <c r="K71" i="4"/>
  <c r="J71" i="4"/>
  <c r="I71" i="4"/>
  <c r="H71" i="4"/>
  <c r="E71" i="4"/>
  <c r="D71" i="4"/>
  <c r="C71" i="4"/>
  <c r="B71" i="4"/>
  <c r="A71" i="4"/>
  <c r="AB70" i="4"/>
  <c r="Z70" i="4"/>
  <c r="R70" i="4"/>
  <c r="P70" i="4"/>
  <c r="K70" i="4"/>
  <c r="J70" i="4"/>
  <c r="I70" i="4"/>
  <c r="H70" i="4"/>
  <c r="G70" i="4"/>
  <c r="AF70" i="4" s="1"/>
  <c r="E70" i="4"/>
  <c r="D70" i="4"/>
  <c r="C70" i="4"/>
  <c r="B70" i="4"/>
  <c r="A70" i="4"/>
  <c r="AB69" i="4"/>
  <c r="Z69" i="4"/>
  <c r="R69" i="4"/>
  <c r="P69" i="4"/>
  <c r="K69" i="4"/>
  <c r="J69" i="4"/>
  <c r="I69" i="4"/>
  <c r="H69" i="4"/>
  <c r="E69" i="4"/>
  <c r="D69" i="4"/>
  <c r="C69" i="4"/>
  <c r="B69" i="4"/>
  <c r="A69" i="4"/>
  <c r="AB68" i="4"/>
  <c r="Z68" i="4"/>
  <c r="R68" i="4"/>
  <c r="P68" i="4"/>
  <c r="K68" i="4"/>
  <c r="J68" i="4"/>
  <c r="I68" i="4"/>
  <c r="H68" i="4"/>
  <c r="E68" i="4"/>
  <c r="D68" i="4"/>
  <c r="C68" i="4"/>
  <c r="B68" i="4"/>
  <c r="A68" i="4"/>
  <c r="AB67" i="4"/>
  <c r="Z67" i="4"/>
  <c r="R67" i="4"/>
  <c r="P67" i="4"/>
  <c r="K67" i="4"/>
  <c r="J67" i="4"/>
  <c r="I67" i="4"/>
  <c r="H67" i="4"/>
  <c r="E67" i="4"/>
  <c r="D67" i="4"/>
  <c r="C67" i="4"/>
  <c r="B67" i="4"/>
  <c r="A67" i="4"/>
  <c r="AB66" i="4"/>
  <c r="Z66" i="4"/>
  <c r="R66" i="4"/>
  <c r="P66" i="4"/>
  <c r="K66" i="4"/>
  <c r="J66" i="4"/>
  <c r="I66" i="4"/>
  <c r="H66" i="4"/>
  <c r="G66" i="4"/>
  <c r="AF66" i="4" s="1"/>
  <c r="E66" i="4"/>
  <c r="D66" i="4"/>
  <c r="C66" i="4"/>
  <c r="B66" i="4"/>
  <c r="A66" i="4"/>
  <c r="AB65" i="4"/>
  <c r="Z65" i="4"/>
  <c r="R65" i="4"/>
  <c r="P65" i="4"/>
  <c r="K65" i="4"/>
  <c r="J65" i="4"/>
  <c r="I65" i="4"/>
  <c r="H65" i="4"/>
  <c r="E65" i="4"/>
  <c r="D65" i="4"/>
  <c r="C65" i="4"/>
  <c r="B65" i="4"/>
  <c r="A65" i="4"/>
  <c r="AB64" i="4"/>
  <c r="Z64" i="4"/>
  <c r="R64" i="4"/>
  <c r="P64" i="4"/>
  <c r="K64" i="4"/>
  <c r="J64" i="4"/>
  <c r="I64" i="4"/>
  <c r="H64" i="4"/>
  <c r="E64" i="4"/>
  <c r="D64" i="4"/>
  <c r="C64" i="4"/>
  <c r="B64" i="4"/>
  <c r="A64" i="4"/>
  <c r="AB63" i="4"/>
  <c r="Z63" i="4"/>
  <c r="R63" i="4"/>
  <c r="P63" i="4"/>
  <c r="K63" i="4"/>
  <c r="J63" i="4"/>
  <c r="I63" i="4"/>
  <c r="H63" i="4"/>
  <c r="E63" i="4"/>
  <c r="D63" i="4"/>
  <c r="C63" i="4"/>
  <c r="B63" i="4"/>
  <c r="A63" i="4"/>
  <c r="AB62" i="4"/>
  <c r="Z62" i="4"/>
  <c r="R62" i="4"/>
  <c r="P62" i="4"/>
  <c r="K62" i="4"/>
  <c r="J62" i="4"/>
  <c r="I62" i="4"/>
  <c r="H62" i="4"/>
  <c r="G62" i="4"/>
  <c r="AF62" i="4" s="1"/>
  <c r="E62" i="4"/>
  <c r="D62" i="4"/>
  <c r="C62" i="4"/>
  <c r="B62" i="4"/>
  <c r="A62" i="4"/>
  <c r="AB61" i="4"/>
  <c r="Z61" i="4"/>
  <c r="R61" i="4"/>
  <c r="P61" i="4"/>
  <c r="K61" i="4"/>
  <c r="J61" i="4"/>
  <c r="I61" i="4"/>
  <c r="H61" i="4"/>
  <c r="E61" i="4"/>
  <c r="D61" i="4"/>
  <c r="C61" i="4"/>
  <c r="B61" i="4"/>
  <c r="A61" i="4"/>
  <c r="AB60" i="4"/>
  <c r="Z60" i="4"/>
  <c r="R60" i="4"/>
  <c r="P60" i="4"/>
  <c r="K60" i="4"/>
  <c r="J60" i="4"/>
  <c r="I60" i="4"/>
  <c r="H60" i="4"/>
  <c r="E60" i="4"/>
  <c r="D60" i="4"/>
  <c r="C60" i="4"/>
  <c r="B60" i="4"/>
  <c r="A60" i="4"/>
  <c r="AB59" i="4"/>
  <c r="Z59" i="4"/>
  <c r="R59" i="4"/>
  <c r="P59" i="4"/>
  <c r="K59" i="4"/>
  <c r="J59" i="4"/>
  <c r="I59" i="4"/>
  <c r="H59" i="4"/>
  <c r="E59" i="4"/>
  <c r="D59" i="4"/>
  <c r="C59" i="4"/>
  <c r="B59" i="4"/>
  <c r="A59" i="4"/>
  <c r="AB58" i="4"/>
  <c r="Z58" i="4"/>
  <c r="R58" i="4"/>
  <c r="P58" i="4"/>
  <c r="K58" i="4"/>
  <c r="J58" i="4"/>
  <c r="I58" i="4"/>
  <c r="H58" i="4"/>
  <c r="G58" i="4"/>
  <c r="AF58" i="4" s="1"/>
  <c r="E58" i="4"/>
  <c r="D58" i="4"/>
  <c r="C58" i="4"/>
  <c r="B58" i="4"/>
  <c r="A58" i="4"/>
  <c r="AB57" i="4"/>
  <c r="Z57" i="4"/>
  <c r="R57" i="4"/>
  <c r="P57" i="4"/>
  <c r="K57" i="4"/>
  <c r="J57" i="4"/>
  <c r="I57" i="4"/>
  <c r="H57" i="4"/>
  <c r="E57" i="4"/>
  <c r="D57" i="4"/>
  <c r="C57" i="4"/>
  <c r="B57" i="4"/>
  <c r="A57" i="4"/>
  <c r="AB56" i="4"/>
  <c r="Z56" i="4"/>
  <c r="R56" i="4"/>
  <c r="P56" i="4"/>
  <c r="K56" i="4"/>
  <c r="J56" i="4"/>
  <c r="I56" i="4"/>
  <c r="H56" i="4"/>
  <c r="E56" i="4"/>
  <c r="D56" i="4"/>
  <c r="C56" i="4"/>
  <c r="B56" i="4"/>
  <c r="A56" i="4"/>
  <c r="AB55" i="4"/>
  <c r="Z55" i="4"/>
  <c r="R55" i="4"/>
  <c r="P55" i="4"/>
  <c r="K55" i="4"/>
  <c r="J55" i="4"/>
  <c r="I55" i="4"/>
  <c r="H55" i="4"/>
  <c r="E55" i="4"/>
  <c r="D55" i="4"/>
  <c r="C55" i="4"/>
  <c r="B55" i="4"/>
  <c r="A55" i="4"/>
  <c r="AB54" i="4"/>
  <c r="Z54" i="4"/>
  <c r="R54" i="4"/>
  <c r="P54" i="4"/>
  <c r="K54" i="4"/>
  <c r="J54" i="4"/>
  <c r="I54" i="4"/>
  <c r="H54" i="4"/>
  <c r="G54" i="4"/>
  <c r="AF54" i="4" s="1"/>
  <c r="E54" i="4"/>
  <c r="D54" i="4"/>
  <c r="C54" i="4"/>
  <c r="B54" i="4"/>
  <c r="A54" i="4"/>
  <c r="AB53" i="4"/>
  <c r="Z53" i="4"/>
  <c r="R53" i="4"/>
  <c r="P53" i="4"/>
  <c r="K53" i="4"/>
  <c r="J53" i="4"/>
  <c r="I53" i="4"/>
  <c r="H53" i="4"/>
  <c r="E53" i="4"/>
  <c r="D53" i="4"/>
  <c r="C53" i="4"/>
  <c r="B53" i="4"/>
  <c r="A53" i="4"/>
  <c r="AB52" i="4"/>
  <c r="Z52" i="4"/>
  <c r="R52" i="4"/>
  <c r="P52" i="4"/>
  <c r="K52" i="4"/>
  <c r="J52" i="4"/>
  <c r="I52" i="4"/>
  <c r="H52" i="4"/>
  <c r="E52" i="4"/>
  <c r="D52" i="4"/>
  <c r="C52" i="4"/>
  <c r="B52" i="4"/>
  <c r="A52" i="4"/>
  <c r="AB51" i="4"/>
  <c r="Z51" i="4"/>
  <c r="R51" i="4"/>
  <c r="P51" i="4"/>
  <c r="K51" i="4"/>
  <c r="J51" i="4"/>
  <c r="I51" i="4"/>
  <c r="H51" i="4"/>
  <c r="E51" i="4"/>
  <c r="D51" i="4"/>
  <c r="C51" i="4"/>
  <c r="B51" i="4"/>
  <c r="A51" i="4"/>
  <c r="AB50" i="4"/>
  <c r="Z50" i="4"/>
  <c r="R50" i="4"/>
  <c r="P50" i="4"/>
  <c r="K50" i="4"/>
  <c r="J50" i="4"/>
  <c r="I50" i="4"/>
  <c r="H50" i="4"/>
  <c r="G50" i="4"/>
  <c r="AF50" i="4" s="1"/>
  <c r="E50" i="4"/>
  <c r="D50" i="4"/>
  <c r="C50" i="4"/>
  <c r="B50" i="4"/>
  <c r="A50" i="4"/>
  <c r="AB49" i="4"/>
  <c r="Z49" i="4"/>
  <c r="R49" i="4"/>
  <c r="P49" i="4"/>
  <c r="K49" i="4"/>
  <c r="J49" i="4"/>
  <c r="I49" i="4"/>
  <c r="H49" i="4"/>
  <c r="E49" i="4"/>
  <c r="D49" i="4"/>
  <c r="C49" i="4"/>
  <c r="B49" i="4"/>
  <c r="A49" i="4"/>
  <c r="AB48" i="4"/>
  <c r="Z48" i="4"/>
  <c r="R48" i="4"/>
  <c r="P48" i="4"/>
  <c r="K48" i="4"/>
  <c r="J48" i="4"/>
  <c r="I48" i="4"/>
  <c r="H48" i="4"/>
  <c r="E48" i="4"/>
  <c r="D48" i="4"/>
  <c r="C48" i="4"/>
  <c r="B48" i="4"/>
  <c r="A48" i="4"/>
  <c r="AB47" i="4"/>
  <c r="Z47" i="4"/>
  <c r="R47" i="4"/>
  <c r="P47" i="4"/>
  <c r="K47" i="4"/>
  <c r="J47" i="4"/>
  <c r="I47" i="4"/>
  <c r="H47" i="4"/>
  <c r="E47" i="4"/>
  <c r="D47" i="4"/>
  <c r="C47" i="4"/>
  <c r="B47" i="4"/>
  <c r="A47" i="4"/>
  <c r="AB46" i="4"/>
  <c r="Z46" i="4"/>
  <c r="R46" i="4"/>
  <c r="P46" i="4"/>
  <c r="K46" i="4"/>
  <c r="J46" i="4"/>
  <c r="I46" i="4"/>
  <c r="H46" i="4"/>
  <c r="G46" i="4"/>
  <c r="AF46" i="4" s="1"/>
  <c r="E46" i="4"/>
  <c r="D46" i="4"/>
  <c r="C46" i="4"/>
  <c r="B46" i="4"/>
  <c r="A46" i="4"/>
  <c r="AB45" i="4"/>
  <c r="Z45" i="4"/>
  <c r="R45" i="4"/>
  <c r="P45" i="4"/>
  <c r="K45" i="4"/>
  <c r="J45" i="4"/>
  <c r="I45" i="4"/>
  <c r="H45" i="4"/>
  <c r="E45" i="4"/>
  <c r="D45" i="4"/>
  <c r="C45" i="4"/>
  <c r="B45" i="4"/>
  <c r="A45" i="4"/>
  <c r="AB44" i="4"/>
  <c r="Z44" i="4"/>
  <c r="R44" i="4"/>
  <c r="P44" i="4"/>
  <c r="K44" i="4"/>
  <c r="J44" i="4"/>
  <c r="I44" i="4"/>
  <c r="H44" i="4"/>
  <c r="E44" i="4"/>
  <c r="D44" i="4"/>
  <c r="C44" i="4"/>
  <c r="B44" i="4"/>
  <c r="A44" i="4"/>
  <c r="AB43" i="4"/>
  <c r="Z43" i="4"/>
  <c r="R43" i="4"/>
  <c r="P43" i="4"/>
  <c r="K43" i="4"/>
  <c r="J43" i="4"/>
  <c r="I43" i="4"/>
  <c r="H43" i="4"/>
  <c r="E43" i="4"/>
  <c r="D43" i="4"/>
  <c r="C43" i="4"/>
  <c r="B43" i="4"/>
  <c r="A43" i="4"/>
  <c r="AB42" i="4"/>
  <c r="Z42" i="4"/>
  <c r="R42" i="4"/>
  <c r="P42" i="4"/>
  <c r="K42" i="4"/>
  <c r="J42" i="4"/>
  <c r="I42" i="4"/>
  <c r="H42" i="4"/>
  <c r="G42" i="4"/>
  <c r="AF42" i="4" s="1"/>
  <c r="E42" i="4"/>
  <c r="D42" i="4"/>
  <c r="C42" i="4"/>
  <c r="B42" i="4"/>
  <c r="A42" i="4"/>
  <c r="AB41" i="4"/>
  <c r="Z41" i="4"/>
  <c r="R41" i="4"/>
  <c r="P41" i="4"/>
  <c r="K41" i="4"/>
  <c r="J41" i="4"/>
  <c r="I41" i="4"/>
  <c r="H41" i="4"/>
  <c r="E41" i="4"/>
  <c r="D41" i="4"/>
  <c r="C41" i="4"/>
  <c r="B41" i="4"/>
  <c r="A41" i="4"/>
  <c r="AB40" i="4"/>
  <c r="Z40" i="4"/>
  <c r="R40" i="4"/>
  <c r="P40" i="4"/>
  <c r="K40" i="4"/>
  <c r="J40" i="4"/>
  <c r="I40" i="4"/>
  <c r="H40" i="4"/>
  <c r="E40" i="4"/>
  <c r="D40" i="4"/>
  <c r="C40" i="4"/>
  <c r="B40" i="4"/>
  <c r="A40" i="4"/>
  <c r="AB39" i="4"/>
  <c r="Z39" i="4"/>
  <c r="R39" i="4"/>
  <c r="P39" i="4"/>
  <c r="K39" i="4"/>
  <c r="J39" i="4"/>
  <c r="I39" i="4"/>
  <c r="H39" i="4"/>
  <c r="E39" i="4"/>
  <c r="D39" i="4"/>
  <c r="C39" i="4"/>
  <c r="B39" i="4"/>
  <c r="A39" i="4"/>
  <c r="AB38" i="4"/>
  <c r="Z38" i="4"/>
  <c r="R38" i="4"/>
  <c r="P38" i="4"/>
  <c r="K38" i="4"/>
  <c r="J38" i="4"/>
  <c r="I38" i="4"/>
  <c r="H38" i="4"/>
  <c r="G38" i="4"/>
  <c r="AF38" i="4" s="1"/>
  <c r="E38" i="4"/>
  <c r="D38" i="4"/>
  <c r="C38" i="4"/>
  <c r="B38" i="4"/>
  <c r="A38" i="4"/>
  <c r="AB37" i="4"/>
  <c r="Z37" i="4"/>
  <c r="R37" i="4"/>
  <c r="P37" i="4"/>
  <c r="K37" i="4"/>
  <c r="J37" i="4"/>
  <c r="I37" i="4"/>
  <c r="H37" i="4"/>
  <c r="E37" i="4"/>
  <c r="D37" i="4"/>
  <c r="C37" i="4"/>
  <c r="B37" i="4"/>
  <c r="A37" i="4"/>
  <c r="AB36" i="4"/>
  <c r="Z36" i="4"/>
  <c r="R36" i="4"/>
  <c r="P36" i="4"/>
  <c r="K36" i="4"/>
  <c r="J36" i="4"/>
  <c r="I36" i="4"/>
  <c r="H36" i="4"/>
  <c r="E36" i="4"/>
  <c r="D36" i="4"/>
  <c r="C36" i="4"/>
  <c r="B36" i="4"/>
  <c r="A36" i="4"/>
  <c r="AB35" i="4"/>
  <c r="Z35" i="4"/>
  <c r="R35" i="4"/>
  <c r="P35" i="4"/>
  <c r="K35" i="4"/>
  <c r="J35" i="4"/>
  <c r="I35" i="4"/>
  <c r="H35" i="4"/>
  <c r="E35" i="4"/>
  <c r="D35" i="4"/>
  <c r="C35" i="4"/>
  <c r="B35" i="4"/>
  <c r="A35" i="4"/>
  <c r="AB34" i="4"/>
  <c r="Z34" i="4"/>
  <c r="R34" i="4"/>
  <c r="P34" i="4"/>
  <c r="K34" i="4"/>
  <c r="J34" i="4"/>
  <c r="I34" i="4"/>
  <c r="H34" i="4"/>
  <c r="E34" i="4"/>
  <c r="D34" i="4"/>
  <c r="C34" i="4"/>
  <c r="B34" i="4"/>
  <c r="A34" i="4"/>
  <c r="AB33" i="4"/>
  <c r="Z33" i="4"/>
  <c r="R33" i="4"/>
  <c r="P33" i="4"/>
  <c r="K33" i="4"/>
  <c r="J33" i="4"/>
  <c r="I33" i="4"/>
  <c r="H33" i="4"/>
  <c r="E33" i="4"/>
  <c r="D33" i="4"/>
  <c r="C33" i="4"/>
  <c r="B33" i="4"/>
  <c r="A33" i="4"/>
  <c r="AD32" i="4"/>
  <c r="AB32" i="4"/>
  <c r="Z32" i="4"/>
  <c r="R32" i="4"/>
  <c r="P32" i="4"/>
  <c r="K32" i="4"/>
  <c r="J32" i="4"/>
  <c r="I32" i="4"/>
  <c r="H32" i="4"/>
  <c r="L32" i="4" s="1"/>
  <c r="G32" i="4"/>
  <c r="AF32" i="4" s="1"/>
  <c r="E32" i="4"/>
  <c r="D32" i="4"/>
  <c r="C32" i="4"/>
  <c r="B32" i="4"/>
  <c r="A32" i="4"/>
  <c r="AB31" i="4"/>
  <c r="Z31" i="4"/>
  <c r="R31" i="4"/>
  <c r="P31" i="4"/>
  <c r="K31" i="4"/>
  <c r="J31" i="4"/>
  <c r="I31" i="4"/>
  <c r="H31" i="4"/>
  <c r="E31" i="4"/>
  <c r="D31" i="4"/>
  <c r="C31" i="4"/>
  <c r="B31" i="4"/>
  <c r="A31" i="4"/>
  <c r="AB30" i="4"/>
  <c r="Z30" i="4"/>
  <c r="R30" i="4"/>
  <c r="P30" i="4"/>
  <c r="K30" i="4"/>
  <c r="J30" i="4"/>
  <c r="I30" i="4"/>
  <c r="H30" i="4"/>
  <c r="E30" i="4"/>
  <c r="D30" i="4"/>
  <c r="C30" i="4"/>
  <c r="B30" i="4"/>
  <c r="A30" i="4"/>
  <c r="AD29" i="4"/>
  <c r="AB29" i="4"/>
  <c r="Z29" i="4"/>
  <c r="R29" i="4"/>
  <c r="P29" i="4"/>
  <c r="K29" i="4"/>
  <c r="J29" i="4"/>
  <c r="I29" i="4"/>
  <c r="H29" i="4"/>
  <c r="L29" i="4" s="1"/>
  <c r="G29" i="4"/>
  <c r="AF29" i="4" s="1"/>
  <c r="E29" i="4"/>
  <c r="D29" i="4"/>
  <c r="C29" i="4"/>
  <c r="B29" i="4"/>
  <c r="A29" i="4"/>
  <c r="AB28" i="4"/>
  <c r="Z28" i="4"/>
  <c r="R28" i="4"/>
  <c r="P28" i="4"/>
  <c r="K28" i="4"/>
  <c r="J28" i="4"/>
  <c r="I28" i="4"/>
  <c r="H28" i="4"/>
  <c r="E28" i="4"/>
  <c r="D28" i="4"/>
  <c r="C28" i="4"/>
  <c r="B28" i="4"/>
  <c r="A28" i="4"/>
  <c r="AB27" i="4"/>
  <c r="Z27" i="4"/>
  <c r="R27" i="4"/>
  <c r="P27" i="4"/>
  <c r="K27" i="4"/>
  <c r="J27" i="4"/>
  <c r="I27" i="4"/>
  <c r="H27" i="4"/>
  <c r="E27" i="4"/>
  <c r="D27" i="4"/>
  <c r="C27" i="4"/>
  <c r="B27" i="4"/>
  <c r="A27" i="4"/>
  <c r="AB26" i="4"/>
  <c r="Z26" i="4"/>
  <c r="R26" i="4"/>
  <c r="P26" i="4"/>
  <c r="K26" i="4"/>
  <c r="J26" i="4"/>
  <c r="I26" i="4"/>
  <c r="H26" i="4"/>
  <c r="E26" i="4"/>
  <c r="D26" i="4"/>
  <c r="C26" i="4"/>
  <c r="B26" i="4"/>
  <c r="A26" i="4"/>
  <c r="AB25" i="4"/>
  <c r="Z25" i="4"/>
  <c r="R25" i="4"/>
  <c r="P25" i="4"/>
  <c r="K25" i="4"/>
  <c r="J25" i="4"/>
  <c r="I25" i="4"/>
  <c r="H25" i="4"/>
  <c r="E25" i="4"/>
  <c r="D25" i="4"/>
  <c r="C25" i="4"/>
  <c r="B25" i="4"/>
  <c r="A25" i="4"/>
  <c r="AB24" i="4"/>
  <c r="Z24" i="4"/>
  <c r="R24" i="4"/>
  <c r="P24" i="4"/>
  <c r="K24" i="4"/>
  <c r="J24" i="4"/>
  <c r="I24" i="4"/>
  <c r="H24" i="4"/>
  <c r="E24" i="4"/>
  <c r="D24" i="4"/>
  <c r="C24" i="4"/>
  <c r="B24" i="4"/>
  <c r="A24" i="4"/>
  <c r="AD23" i="4"/>
  <c r="AB23" i="4"/>
  <c r="Z23" i="4"/>
  <c r="R23" i="4"/>
  <c r="P23" i="4"/>
  <c r="K23" i="4"/>
  <c r="J23" i="4"/>
  <c r="I23" i="4"/>
  <c r="H23" i="4"/>
  <c r="L23" i="4" s="1"/>
  <c r="G23" i="4"/>
  <c r="AF23" i="4" s="1"/>
  <c r="E23" i="4"/>
  <c r="D23" i="4"/>
  <c r="C23" i="4"/>
  <c r="B23" i="4"/>
  <c r="A23" i="4"/>
  <c r="AB22" i="4"/>
  <c r="Z22" i="4"/>
  <c r="R22" i="4"/>
  <c r="P22" i="4"/>
  <c r="K22" i="4"/>
  <c r="J22" i="4"/>
  <c r="I22" i="4"/>
  <c r="H22" i="4"/>
  <c r="E22" i="4"/>
  <c r="D22" i="4"/>
  <c r="C22" i="4"/>
  <c r="B22" i="4"/>
  <c r="A22" i="4"/>
  <c r="AB21" i="4"/>
  <c r="Z21" i="4"/>
  <c r="R21" i="4"/>
  <c r="P21" i="4"/>
  <c r="K21" i="4"/>
  <c r="J21" i="4"/>
  <c r="I21" i="4"/>
  <c r="H21" i="4"/>
  <c r="E21" i="4"/>
  <c r="D21" i="4"/>
  <c r="C21" i="4"/>
  <c r="B21" i="4"/>
  <c r="A21" i="4"/>
  <c r="AB20" i="4"/>
  <c r="Z20" i="4"/>
  <c r="R20" i="4"/>
  <c r="P20" i="4"/>
  <c r="K20" i="4"/>
  <c r="J20" i="4"/>
  <c r="I20" i="4"/>
  <c r="H20" i="4"/>
  <c r="E20" i="4"/>
  <c r="D20" i="4"/>
  <c r="C20" i="4"/>
  <c r="B20" i="4"/>
  <c r="A20" i="4"/>
  <c r="AB19" i="4"/>
  <c r="Z19" i="4"/>
  <c r="R19" i="4"/>
  <c r="P19" i="4"/>
  <c r="K19" i="4"/>
  <c r="J19" i="4"/>
  <c r="I19" i="4"/>
  <c r="H19" i="4"/>
  <c r="E19" i="4"/>
  <c r="D19" i="4"/>
  <c r="C19" i="4"/>
  <c r="B19" i="4"/>
  <c r="A19" i="4"/>
  <c r="AB18" i="4"/>
  <c r="Z18" i="4"/>
  <c r="R18" i="4"/>
  <c r="P18" i="4"/>
  <c r="K18" i="4"/>
  <c r="J18" i="4"/>
  <c r="I18" i="4"/>
  <c r="H18" i="4"/>
  <c r="E18" i="4"/>
  <c r="D18" i="4"/>
  <c r="C18" i="4"/>
  <c r="B18" i="4"/>
  <c r="A18" i="4"/>
  <c r="AB17" i="4"/>
  <c r="Z17" i="4"/>
  <c r="R17" i="4"/>
  <c r="P17" i="4"/>
  <c r="K17" i="4"/>
  <c r="J17" i="4"/>
  <c r="I17" i="4"/>
  <c r="H17" i="4"/>
  <c r="E17" i="4"/>
  <c r="D17" i="4"/>
  <c r="C17" i="4"/>
  <c r="B17" i="4"/>
  <c r="A17" i="4"/>
  <c r="AB16" i="4"/>
  <c r="Z16" i="4"/>
  <c r="R16" i="4"/>
  <c r="P16" i="4"/>
  <c r="K16" i="4"/>
  <c r="J16" i="4"/>
  <c r="I16" i="4"/>
  <c r="H16" i="4"/>
  <c r="E16" i="4"/>
  <c r="D16" i="4"/>
  <c r="C16" i="4"/>
  <c r="B16" i="4"/>
  <c r="A16" i="4"/>
  <c r="AB15" i="4"/>
  <c r="Z15" i="4"/>
  <c r="R15" i="4"/>
  <c r="P15" i="4"/>
  <c r="K15" i="4"/>
  <c r="J15" i="4"/>
  <c r="I15" i="4"/>
  <c r="H15" i="4"/>
  <c r="E15" i="4"/>
  <c r="D15" i="4"/>
  <c r="C15" i="4"/>
  <c r="B15" i="4"/>
  <c r="A15" i="4"/>
  <c r="AB14" i="4"/>
  <c r="Z14" i="4"/>
  <c r="R14" i="4"/>
  <c r="P14" i="4"/>
  <c r="K14" i="4"/>
  <c r="J14" i="4"/>
  <c r="I14" i="4"/>
  <c r="H14" i="4"/>
  <c r="G14" i="4"/>
  <c r="AF14" i="4" s="1"/>
  <c r="E14" i="4"/>
  <c r="D14" i="4"/>
  <c r="C14" i="4"/>
  <c r="B14" i="4"/>
  <c r="A14" i="4"/>
  <c r="AB13" i="4"/>
  <c r="Z13" i="4"/>
  <c r="R13" i="4"/>
  <c r="P13" i="4"/>
  <c r="K13" i="4"/>
  <c r="J13" i="4"/>
  <c r="I13" i="4"/>
  <c r="H13" i="4"/>
  <c r="F13" i="4"/>
  <c r="E13" i="4"/>
  <c r="D13" i="4"/>
  <c r="C13" i="4"/>
  <c r="B13" i="4"/>
  <c r="A13" i="4"/>
  <c r="AB12" i="4"/>
  <c r="Z12" i="4"/>
  <c r="R12" i="4"/>
  <c r="P12" i="4"/>
  <c r="K12" i="4"/>
  <c r="J12" i="4"/>
  <c r="I12" i="4"/>
  <c r="H12" i="4"/>
  <c r="E12" i="4"/>
  <c r="D12" i="4"/>
  <c r="C12" i="4"/>
  <c r="B12" i="4"/>
  <c r="A12" i="4"/>
  <c r="AB11" i="4"/>
  <c r="Z11" i="4"/>
  <c r="R11" i="4"/>
  <c r="P11" i="4"/>
  <c r="K11" i="4"/>
  <c r="J11" i="4"/>
  <c r="I11" i="4"/>
  <c r="H11" i="4"/>
  <c r="L11" i="4" s="1"/>
  <c r="AE11" i="4" s="1"/>
  <c r="E11" i="4"/>
  <c r="D11" i="4"/>
  <c r="C11" i="4"/>
  <c r="B11" i="4"/>
  <c r="A11" i="4"/>
  <c r="AB10" i="4"/>
  <c r="Z10" i="4"/>
  <c r="R10" i="4"/>
  <c r="P10" i="4"/>
  <c r="K10" i="4"/>
  <c r="J10" i="4"/>
  <c r="I10" i="4"/>
  <c r="H10" i="4"/>
  <c r="E10" i="4"/>
  <c r="D10" i="4"/>
  <c r="C10" i="4"/>
  <c r="B10" i="4"/>
  <c r="A10" i="4"/>
  <c r="AB9" i="4"/>
  <c r="Z9" i="4"/>
  <c r="R9" i="4"/>
  <c r="P9" i="4"/>
  <c r="K9" i="4"/>
  <c r="J9" i="4"/>
  <c r="I9" i="4"/>
  <c r="H9" i="4"/>
  <c r="L9" i="4" s="1"/>
  <c r="AE9" i="4" s="1"/>
  <c r="E9" i="4"/>
  <c r="D9" i="4"/>
  <c r="C9" i="4"/>
  <c r="B9" i="4"/>
  <c r="A9" i="4"/>
  <c r="AB8" i="4"/>
  <c r="Z8" i="4"/>
  <c r="R8" i="4"/>
  <c r="P8" i="4"/>
  <c r="K8" i="4"/>
  <c r="J8" i="4"/>
  <c r="I8" i="4"/>
  <c r="H8" i="4"/>
  <c r="E8" i="4"/>
  <c r="D8" i="4"/>
  <c r="C8" i="4"/>
  <c r="B8" i="4"/>
  <c r="A8" i="4"/>
  <c r="AB7" i="4"/>
  <c r="Z7" i="4"/>
  <c r="R7" i="4"/>
  <c r="P7" i="4"/>
  <c r="K7" i="4"/>
  <c r="J7" i="4"/>
  <c r="I7" i="4"/>
  <c r="H7" i="4"/>
  <c r="L7" i="4" s="1"/>
  <c r="AE7" i="4" s="1"/>
  <c r="E7" i="4"/>
  <c r="D7" i="4"/>
  <c r="C7" i="4"/>
  <c r="B7" i="4"/>
  <c r="A7" i="4"/>
  <c r="AB6" i="4"/>
  <c r="Z6" i="4"/>
  <c r="R6" i="4"/>
  <c r="P6" i="4"/>
  <c r="K6" i="4"/>
  <c r="J6" i="4"/>
  <c r="I6" i="4"/>
  <c r="H6" i="4"/>
  <c r="E6" i="4"/>
  <c r="D6" i="4"/>
  <c r="C6" i="4"/>
  <c r="B6" i="4"/>
  <c r="A6" i="4"/>
  <c r="AB5" i="4"/>
  <c r="Z5" i="4"/>
  <c r="R5" i="4"/>
  <c r="P5" i="4"/>
  <c r="K5" i="4"/>
  <c r="J5" i="4"/>
  <c r="I5" i="4"/>
  <c r="H5" i="4"/>
  <c r="L5" i="4" s="1"/>
  <c r="AE5" i="4" s="1"/>
  <c r="F5" i="4"/>
  <c r="E5" i="4"/>
  <c r="D5" i="4"/>
  <c r="C5" i="4"/>
  <c r="B5" i="4"/>
  <c r="A5" i="4"/>
  <c r="AF4" i="4"/>
  <c r="AB4" i="4"/>
  <c r="R4" i="4"/>
  <c r="P4" i="4"/>
  <c r="K4" i="4"/>
  <c r="J4" i="4"/>
  <c r="I4" i="4"/>
  <c r="H4" i="4"/>
  <c r="L4" i="4" s="1"/>
  <c r="AE4" i="4" s="1"/>
  <c r="F4" i="4"/>
  <c r="E4" i="4"/>
  <c r="D4" i="4"/>
  <c r="C4" i="4"/>
  <c r="B4" i="4"/>
  <c r="A4" i="4"/>
  <c r="AB3" i="4"/>
  <c r="Z3" i="4"/>
  <c r="R3" i="4"/>
  <c r="P3" i="4"/>
  <c r="K3" i="4"/>
  <c r="J3" i="4"/>
  <c r="I3" i="4"/>
  <c r="H3" i="4"/>
  <c r="L3" i="4" s="1"/>
  <c r="AE3" i="4" s="1"/>
  <c r="F3" i="4"/>
  <c r="E3" i="4"/>
  <c r="D3" i="4"/>
  <c r="C3" i="4"/>
  <c r="B3" i="4"/>
  <c r="A3" i="4"/>
  <c r="AB2" i="4"/>
  <c r="Z2" i="4"/>
  <c r="R2" i="4"/>
  <c r="P2" i="4"/>
  <c r="K2" i="4"/>
  <c r="J2" i="4"/>
  <c r="I2" i="4"/>
  <c r="H2" i="4"/>
  <c r="G2" i="4"/>
  <c r="F2" i="4"/>
  <c r="E2" i="4"/>
  <c r="D2" i="4"/>
  <c r="C2" i="4"/>
  <c r="B2" i="4"/>
  <c r="A2" i="4"/>
  <c r="AK169" i="3"/>
  <c r="AJ169" i="3"/>
  <c r="AF169" i="3"/>
  <c r="AE169" i="3"/>
  <c r="AD169" i="3"/>
  <c r="AC169" i="3"/>
  <c r="AB169" i="3"/>
  <c r="AA169" i="3"/>
  <c r="Z169" i="3"/>
  <c r="Y169" i="3"/>
  <c r="X169" i="3"/>
  <c r="W169" i="3"/>
  <c r="V169" i="3"/>
  <c r="U169" i="3"/>
  <c r="Q169" i="3"/>
  <c r="P169" i="3"/>
  <c r="O169" i="3"/>
  <c r="N169" i="3"/>
  <c r="M169" i="3"/>
  <c r="L169" i="3"/>
  <c r="AM168" i="3"/>
  <c r="AH168" i="3"/>
  <c r="G154" i="4" s="1"/>
  <c r="AF154" i="4" s="1"/>
  <c r="AM167" i="3"/>
  <c r="AH167" i="3"/>
  <c r="G153" i="4" s="1"/>
  <c r="AF153" i="4" s="1"/>
  <c r="AM166" i="3"/>
  <c r="AH166" i="3"/>
  <c r="G152" i="4" s="1"/>
  <c r="AF152" i="4" s="1"/>
  <c r="AM165" i="3"/>
  <c r="AH165" i="3"/>
  <c r="AM164" i="3"/>
  <c r="AH164" i="3"/>
  <c r="G150" i="4" s="1"/>
  <c r="AF150" i="4" s="1"/>
  <c r="AM163" i="3"/>
  <c r="AH163" i="3"/>
  <c r="G149" i="4" s="1"/>
  <c r="AF149" i="4" s="1"/>
  <c r="AM162" i="3"/>
  <c r="AH162" i="3"/>
  <c r="G148" i="4" s="1"/>
  <c r="AF148" i="4" s="1"/>
  <c r="AM161" i="3"/>
  <c r="AH161" i="3"/>
  <c r="G147" i="4" s="1"/>
  <c r="AF147" i="4" s="1"/>
  <c r="AM160" i="3"/>
  <c r="AH160" i="3"/>
  <c r="G146" i="4" s="1"/>
  <c r="AF146" i="4" s="1"/>
  <c r="AM159" i="3"/>
  <c r="AH159" i="3"/>
  <c r="G145" i="4" s="1"/>
  <c r="AF145" i="4" s="1"/>
  <c r="AM158" i="3"/>
  <c r="AH158" i="3"/>
  <c r="G144" i="4" s="1"/>
  <c r="AF144" i="4" s="1"/>
  <c r="AM157" i="3"/>
  <c r="AH157" i="3"/>
  <c r="G143" i="4" s="1"/>
  <c r="AF143" i="4" s="1"/>
  <c r="AM156" i="3"/>
  <c r="AH156" i="3"/>
  <c r="G142" i="4" s="1"/>
  <c r="AF142" i="4" s="1"/>
  <c r="AM155" i="3"/>
  <c r="AH155" i="3"/>
  <c r="G141" i="4" s="1"/>
  <c r="AF141" i="4" s="1"/>
  <c r="AM154" i="3"/>
  <c r="AH154" i="3"/>
  <c r="G140" i="4" s="1"/>
  <c r="AF140" i="4" s="1"/>
  <c r="AM153" i="3"/>
  <c r="AH153" i="3"/>
  <c r="G139" i="4" s="1"/>
  <c r="AF139" i="4" s="1"/>
  <c r="AM152" i="3"/>
  <c r="AH152" i="3"/>
  <c r="G138" i="4" s="1"/>
  <c r="AF138" i="4" s="1"/>
  <c r="AM151" i="3"/>
  <c r="AH151" i="3"/>
  <c r="G137" i="4" s="1"/>
  <c r="AF137" i="4" s="1"/>
  <c r="AM150" i="3"/>
  <c r="AH150" i="3"/>
  <c r="G136" i="4" s="1"/>
  <c r="AF136" i="4" s="1"/>
  <c r="AM149" i="3"/>
  <c r="AH149" i="3"/>
  <c r="G135" i="4" s="1"/>
  <c r="AF135" i="4" s="1"/>
  <c r="AM148" i="3"/>
  <c r="AH148" i="3"/>
  <c r="G134" i="4" s="1"/>
  <c r="AF134" i="4" s="1"/>
  <c r="AM147" i="3"/>
  <c r="AH147" i="3"/>
  <c r="G133" i="4" s="1"/>
  <c r="AF133" i="4" s="1"/>
  <c r="AM146" i="3"/>
  <c r="AH146" i="3"/>
  <c r="G132" i="4" s="1"/>
  <c r="AF132" i="4" s="1"/>
  <c r="AM145" i="3"/>
  <c r="AH145" i="3"/>
  <c r="G131" i="4" s="1"/>
  <c r="AF131" i="4" s="1"/>
  <c r="AM144" i="3"/>
  <c r="AH144" i="3"/>
  <c r="G130" i="4" s="1"/>
  <c r="AF130" i="4" s="1"/>
  <c r="AM143" i="3"/>
  <c r="AH143" i="3"/>
  <c r="G129" i="4" s="1"/>
  <c r="AF129" i="4" s="1"/>
  <c r="AM142" i="3"/>
  <c r="AH142" i="3"/>
  <c r="AO142" i="3" s="1"/>
  <c r="AD128" i="4" s="1"/>
  <c r="AM141" i="3"/>
  <c r="AH141" i="3"/>
  <c r="G127" i="4" s="1"/>
  <c r="AF127" i="4" s="1"/>
  <c r="AM140" i="3"/>
  <c r="AH140" i="3"/>
  <c r="AO140" i="3" s="1"/>
  <c r="AD126" i="4" s="1"/>
  <c r="AM139" i="3"/>
  <c r="AH139" i="3"/>
  <c r="G125" i="4" s="1"/>
  <c r="AF125" i="4" s="1"/>
  <c r="AM138" i="3"/>
  <c r="AH138" i="3"/>
  <c r="AO138" i="3" s="1"/>
  <c r="AD124" i="4" s="1"/>
  <c r="AM137" i="3"/>
  <c r="AH137" i="3"/>
  <c r="G123" i="4" s="1"/>
  <c r="AF123" i="4" s="1"/>
  <c r="AM136" i="3"/>
  <c r="AH136" i="3"/>
  <c r="AO136" i="3" s="1"/>
  <c r="AD122" i="4" s="1"/>
  <c r="AM135" i="3"/>
  <c r="AH135" i="3"/>
  <c r="G121" i="4" s="1"/>
  <c r="AF121" i="4" s="1"/>
  <c r="AM134" i="3"/>
  <c r="AH134" i="3"/>
  <c r="AO134" i="3" s="1"/>
  <c r="AD120" i="4" s="1"/>
  <c r="AM133" i="3"/>
  <c r="AH133" i="3"/>
  <c r="G119" i="4" s="1"/>
  <c r="AF119" i="4" s="1"/>
  <c r="AM132" i="3"/>
  <c r="AH132" i="3"/>
  <c r="AO132" i="3" s="1"/>
  <c r="AD118" i="4" s="1"/>
  <c r="AM131" i="3"/>
  <c r="AH131" i="3"/>
  <c r="G117" i="4" s="1"/>
  <c r="AF117" i="4" s="1"/>
  <c r="AM130" i="3"/>
  <c r="AH130" i="3"/>
  <c r="AO130" i="3" s="1"/>
  <c r="AD116" i="4" s="1"/>
  <c r="AM129" i="3"/>
  <c r="AH129" i="3"/>
  <c r="G115" i="4" s="1"/>
  <c r="AF115" i="4" s="1"/>
  <c r="AM128" i="3"/>
  <c r="AH128" i="3"/>
  <c r="AO128" i="3" s="1"/>
  <c r="AD114" i="4" s="1"/>
  <c r="AM127" i="3"/>
  <c r="AH127" i="3"/>
  <c r="G113" i="4" s="1"/>
  <c r="AF113" i="4" s="1"/>
  <c r="AM126" i="3"/>
  <c r="AH126" i="3"/>
  <c r="AO126" i="3" s="1"/>
  <c r="AD112" i="4" s="1"/>
  <c r="AM125" i="3"/>
  <c r="AH125" i="3"/>
  <c r="G111" i="4" s="1"/>
  <c r="AF111" i="4" s="1"/>
  <c r="AM124" i="3"/>
  <c r="AH124" i="3"/>
  <c r="AO124" i="3" s="1"/>
  <c r="AD110" i="4" s="1"/>
  <c r="AM123" i="3"/>
  <c r="AH123" i="3"/>
  <c r="G109" i="4" s="1"/>
  <c r="AF109" i="4" s="1"/>
  <c r="AM122" i="3"/>
  <c r="AH122" i="3"/>
  <c r="AO122" i="3" s="1"/>
  <c r="AD108" i="4" s="1"/>
  <c r="AM121" i="3"/>
  <c r="AH121" i="3"/>
  <c r="G107" i="4" s="1"/>
  <c r="AF107" i="4" s="1"/>
  <c r="AM120" i="3"/>
  <c r="AH120" i="3"/>
  <c r="AO120" i="3" s="1"/>
  <c r="AD106" i="4" s="1"/>
  <c r="AM119" i="3"/>
  <c r="AH119" i="3"/>
  <c r="G105" i="4" s="1"/>
  <c r="AF105" i="4" s="1"/>
  <c r="AM118" i="3"/>
  <c r="AH118" i="3"/>
  <c r="AO118" i="3" s="1"/>
  <c r="AD104" i="4" s="1"/>
  <c r="AM117" i="3"/>
  <c r="AH117" i="3"/>
  <c r="G103" i="4" s="1"/>
  <c r="AF103" i="4" s="1"/>
  <c r="AM116" i="3"/>
  <c r="AH116" i="3"/>
  <c r="AO116" i="3" s="1"/>
  <c r="AD102" i="4" s="1"/>
  <c r="AM115" i="3"/>
  <c r="AH115" i="3"/>
  <c r="G101" i="4" s="1"/>
  <c r="AF101" i="4" s="1"/>
  <c r="AM114" i="3"/>
  <c r="AH114" i="3"/>
  <c r="AO114" i="3" s="1"/>
  <c r="AD100" i="4" s="1"/>
  <c r="AM113" i="3"/>
  <c r="AH113" i="3"/>
  <c r="G99" i="4" s="1"/>
  <c r="AF99" i="4" s="1"/>
  <c r="AM112" i="3"/>
  <c r="AH112" i="3"/>
  <c r="AO112" i="3" s="1"/>
  <c r="AD98" i="4" s="1"/>
  <c r="AM111" i="3"/>
  <c r="AH111" i="3"/>
  <c r="G97" i="4" s="1"/>
  <c r="AF97" i="4" s="1"/>
  <c r="AM110" i="3"/>
  <c r="AH110" i="3"/>
  <c r="AO110" i="3" s="1"/>
  <c r="AD96" i="4" s="1"/>
  <c r="AM109" i="3"/>
  <c r="AH109" i="3"/>
  <c r="G95" i="4" s="1"/>
  <c r="AF95" i="4" s="1"/>
  <c r="AM108" i="3"/>
  <c r="AH108" i="3"/>
  <c r="AO108" i="3" s="1"/>
  <c r="AD94" i="4" s="1"/>
  <c r="AM107" i="3"/>
  <c r="AH107" i="3"/>
  <c r="G93" i="4" s="1"/>
  <c r="AF93" i="4" s="1"/>
  <c r="AM106" i="3"/>
  <c r="AH106" i="3"/>
  <c r="AO106" i="3" s="1"/>
  <c r="AD92" i="4" s="1"/>
  <c r="AM105" i="3"/>
  <c r="AH105" i="3"/>
  <c r="G91" i="4" s="1"/>
  <c r="AF91" i="4" s="1"/>
  <c r="AM104" i="3"/>
  <c r="AH104" i="3"/>
  <c r="AO104" i="3" s="1"/>
  <c r="AD90" i="4" s="1"/>
  <c r="AM103" i="3"/>
  <c r="AH103" i="3"/>
  <c r="G89" i="4" s="1"/>
  <c r="AF89" i="4" s="1"/>
  <c r="AM102" i="3"/>
  <c r="AH102" i="3"/>
  <c r="AO102" i="3" s="1"/>
  <c r="AD88" i="4" s="1"/>
  <c r="AM101" i="3"/>
  <c r="AH101" i="3"/>
  <c r="G87" i="4" s="1"/>
  <c r="AF87" i="4" s="1"/>
  <c r="AM100" i="3"/>
  <c r="AH100" i="3"/>
  <c r="AO100" i="3" s="1"/>
  <c r="AD86" i="4" s="1"/>
  <c r="AM99" i="3"/>
  <c r="AH99" i="3"/>
  <c r="G85" i="4" s="1"/>
  <c r="AF85" i="4" s="1"/>
  <c r="AM98" i="3"/>
  <c r="AH98" i="3"/>
  <c r="AO98" i="3" s="1"/>
  <c r="AD84" i="4" s="1"/>
  <c r="AM97" i="3"/>
  <c r="AH97" i="3"/>
  <c r="G83" i="4" s="1"/>
  <c r="AF83" i="4" s="1"/>
  <c r="AM96" i="3"/>
  <c r="AH96" i="3"/>
  <c r="AO96" i="3" s="1"/>
  <c r="AD82" i="4" s="1"/>
  <c r="AM95" i="3"/>
  <c r="AH95" i="3"/>
  <c r="G81" i="4" s="1"/>
  <c r="AF81" i="4" s="1"/>
  <c r="AM94" i="3"/>
  <c r="AH94" i="3"/>
  <c r="AO94" i="3" s="1"/>
  <c r="AD80" i="4" s="1"/>
  <c r="AM93" i="3"/>
  <c r="AH93" i="3"/>
  <c r="G79" i="4" s="1"/>
  <c r="AF79" i="4" s="1"/>
  <c r="AM92" i="3"/>
  <c r="AH92" i="3"/>
  <c r="AO92" i="3" s="1"/>
  <c r="AD78" i="4" s="1"/>
  <c r="AM91" i="3"/>
  <c r="AH91" i="3"/>
  <c r="G77" i="4" s="1"/>
  <c r="AF77" i="4" s="1"/>
  <c r="AM90" i="3"/>
  <c r="AH90" i="3"/>
  <c r="AO90" i="3" s="1"/>
  <c r="AD76" i="4" s="1"/>
  <c r="AM89" i="3"/>
  <c r="AH89" i="3"/>
  <c r="G75" i="4" s="1"/>
  <c r="AF75" i="4" s="1"/>
  <c r="AM88" i="3"/>
  <c r="AH88" i="3"/>
  <c r="AO88" i="3" s="1"/>
  <c r="AD74" i="4" s="1"/>
  <c r="AM87" i="3"/>
  <c r="AH87" i="3"/>
  <c r="G73" i="4" s="1"/>
  <c r="AF73" i="4" s="1"/>
  <c r="AM86" i="3"/>
  <c r="AH86" i="3"/>
  <c r="AO86" i="3" s="1"/>
  <c r="AD72" i="4" s="1"/>
  <c r="AM85" i="3"/>
  <c r="AH85" i="3"/>
  <c r="G71" i="4" s="1"/>
  <c r="AF71" i="4" s="1"/>
  <c r="AM84" i="3"/>
  <c r="AH84" i="3"/>
  <c r="AO84" i="3" s="1"/>
  <c r="AD70" i="4" s="1"/>
  <c r="AM83" i="3"/>
  <c r="AH83" i="3"/>
  <c r="G69" i="4" s="1"/>
  <c r="AF69" i="4" s="1"/>
  <c r="AM82" i="3"/>
  <c r="AH82" i="3"/>
  <c r="AO82" i="3" s="1"/>
  <c r="AD68" i="4" s="1"/>
  <c r="AM81" i="3"/>
  <c r="AH81" i="3"/>
  <c r="G67" i="4" s="1"/>
  <c r="AF67" i="4" s="1"/>
  <c r="AM80" i="3"/>
  <c r="AH80" i="3"/>
  <c r="AO80" i="3" s="1"/>
  <c r="AD66" i="4" s="1"/>
  <c r="AM79" i="3"/>
  <c r="AH79" i="3"/>
  <c r="G65" i="4" s="1"/>
  <c r="AF65" i="4" s="1"/>
  <c r="AM78" i="3"/>
  <c r="AH78" i="3"/>
  <c r="AO78" i="3" s="1"/>
  <c r="AD64" i="4" s="1"/>
  <c r="AM77" i="3"/>
  <c r="AH77" i="3"/>
  <c r="G63" i="4" s="1"/>
  <c r="AF63" i="4" s="1"/>
  <c r="AM76" i="3"/>
  <c r="AH76" i="3"/>
  <c r="AO76" i="3" s="1"/>
  <c r="AD62" i="4" s="1"/>
  <c r="AM75" i="3"/>
  <c r="AH75" i="3"/>
  <c r="G61" i="4" s="1"/>
  <c r="AF61" i="4" s="1"/>
  <c r="AM74" i="3"/>
  <c r="AH74" i="3"/>
  <c r="AO74" i="3" s="1"/>
  <c r="AD60" i="4" s="1"/>
  <c r="AM73" i="3"/>
  <c r="AH73" i="3"/>
  <c r="G59" i="4" s="1"/>
  <c r="AF59" i="4" s="1"/>
  <c r="AM72" i="3"/>
  <c r="AH72" i="3"/>
  <c r="AO72" i="3" s="1"/>
  <c r="AD58" i="4" s="1"/>
  <c r="AM71" i="3"/>
  <c r="AH71" i="3"/>
  <c r="G57" i="4" s="1"/>
  <c r="AF57" i="4" s="1"/>
  <c r="AM70" i="3"/>
  <c r="AH70" i="3"/>
  <c r="AO70" i="3" s="1"/>
  <c r="AD56" i="4" s="1"/>
  <c r="AM69" i="3"/>
  <c r="AH69" i="3"/>
  <c r="G55" i="4" s="1"/>
  <c r="AF55" i="4" s="1"/>
  <c r="AM68" i="3"/>
  <c r="AH68" i="3"/>
  <c r="AO68" i="3" s="1"/>
  <c r="AD54" i="4" s="1"/>
  <c r="AM67" i="3"/>
  <c r="AH67" i="3"/>
  <c r="G53" i="4" s="1"/>
  <c r="AF53" i="4" s="1"/>
  <c r="AM66" i="3"/>
  <c r="AH66" i="3"/>
  <c r="AO66" i="3" s="1"/>
  <c r="AD52" i="4" s="1"/>
  <c r="AM65" i="3"/>
  <c r="AH65" i="3"/>
  <c r="G51" i="4" s="1"/>
  <c r="AF51" i="4" s="1"/>
  <c r="AM64" i="3"/>
  <c r="AH64" i="3"/>
  <c r="AO64" i="3" s="1"/>
  <c r="AD50" i="4" s="1"/>
  <c r="AM63" i="3"/>
  <c r="AH63" i="3"/>
  <c r="G49" i="4" s="1"/>
  <c r="AF49" i="4" s="1"/>
  <c r="AM62" i="3"/>
  <c r="AH62" i="3"/>
  <c r="AO62" i="3" s="1"/>
  <c r="AD48" i="4" s="1"/>
  <c r="AM61" i="3"/>
  <c r="AH61" i="3"/>
  <c r="G47" i="4" s="1"/>
  <c r="AF47" i="4" s="1"/>
  <c r="AM60" i="3"/>
  <c r="AH60" i="3"/>
  <c r="AO60" i="3" s="1"/>
  <c r="AD46" i="4" s="1"/>
  <c r="AM59" i="3"/>
  <c r="AH59" i="3"/>
  <c r="G45" i="4" s="1"/>
  <c r="AF45" i="4" s="1"/>
  <c r="AM58" i="3"/>
  <c r="AH58" i="3"/>
  <c r="AO58" i="3" s="1"/>
  <c r="AD44" i="4" s="1"/>
  <c r="AM57" i="3"/>
  <c r="AH57" i="3"/>
  <c r="G43" i="4" s="1"/>
  <c r="AF43" i="4" s="1"/>
  <c r="AM56" i="3"/>
  <c r="AH56" i="3"/>
  <c r="AO56" i="3" s="1"/>
  <c r="AD42" i="4" s="1"/>
  <c r="AM55" i="3"/>
  <c r="AH55" i="3"/>
  <c r="G41" i="4" s="1"/>
  <c r="AF41" i="4" s="1"/>
  <c r="AM54" i="3"/>
  <c r="AH54" i="3"/>
  <c r="AO54" i="3" s="1"/>
  <c r="AD40" i="4" s="1"/>
  <c r="AM53" i="3"/>
  <c r="AH53" i="3"/>
  <c r="G39" i="4" s="1"/>
  <c r="AF39" i="4" s="1"/>
  <c r="AM52" i="3"/>
  <c r="AH52" i="3"/>
  <c r="AO52" i="3" s="1"/>
  <c r="AD38" i="4" s="1"/>
  <c r="AM51" i="3"/>
  <c r="AH51" i="3"/>
  <c r="G37" i="4" s="1"/>
  <c r="AF37" i="4" s="1"/>
  <c r="AM50" i="3"/>
  <c r="AH50" i="3"/>
  <c r="AO50" i="3" s="1"/>
  <c r="AD36" i="4" s="1"/>
  <c r="AM49" i="3"/>
  <c r="AH49" i="3"/>
  <c r="AO49" i="3" s="1"/>
  <c r="AO48" i="3"/>
  <c r="AM48" i="3"/>
  <c r="AH48" i="3"/>
  <c r="AO47" i="3"/>
  <c r="AD35" i="4" s="1"/>
  <c r="AM47" i="3"/>
  <c r="AH47" i="3"/>
  <c r="G35" i="4" s="1"/>
  <c r="AF35" i="4" s="1"/>
  <c r="AO46" i="3"/>
  <c r="AD34" i="4" s="1"/>
  <c r="AM46" i="3"/>
  <c r="AH46" i="3"/>
  <c r="G34" i="4" s="1"/>
  <c r="AF34" i="4" s="1"/>
  <c r="AO45" i="3"/>
  <c r="AD33" i="4" s="1"/>
  <c r="AM45" i="3"/>
  <c r="AH45" i="3"/>
  <c r="G33" i="4" s="1"/>
  <c r="AF33" i="4" s="1"/>
  <c r="AO44" i="3"/>
  <c r="AD31" i="4" s="1"/>
  <c r="AM44" i="3"/>
  <c r="AH44" i="3"/>
  <c r="G31" i="4" s="1"/>
  <c r="AF31" i="4" s="1"/>
  <c r="AO43" i="3"/>
  <c r="AD30" i="4" s="1"/>
  <c r="AM43" i="3"/>
  <c r="AH43" i="3"/>
  <c r="G30" i="4" s="1"/>
  <c r="AF30" i="4" s="1"/>
  <c r="AO42" i="3"/>
  <c r="AD28" i="4" s="1"/>
  <c r="AM42" i="3"/>
  <c r="AH42" i="3"/>
  <c r="G28" i="4" s="1"/>
  <c r="AF28" i="4" s="1"/>
  <c r="AO41" i="3"/>
  <c r="AD27" i="4" s="1"/>
  <c r="AM41" i="3"/>
  <c r="AH41" i="3"/>
  <c r="G27" i="4" s="1"/>
  <c r="AF27" i="4" s="1"/>
  <c r="AO40" i="3"/>
  <c r="AD26" i="4" s="1"/>
  <c r="AM40" i="3"/>
  <c r="AH40" i="3"/>
  <c r="G26" i="4" s="1"/>
  <c r="AF26" i="4" s="1"/>
  <c r="AO39" i="3"/>
  <c r="AD25" i="4" s="1"/>
  <c r="AM39" i="3"/>
  <c r="AH39" i="3"/>
  <c r="G25" i="4" s="1"/>
  <c r="AF25" i="4" s="1"/>
  <c r="AO38" i="3"/>
  <c r="AD24" i="4" s="1"/>
  <c r="AM38" i="3"/>
  <c r="AH38" i="3"/>
  <c r="G24" i="4" s="1"/>
  <c r="AF24" i="4" s="1"/>
  <c r="AO37" i="3"/>
  <c r="AD22" i="4" s="1"/>
  <c r="AM37" i="3"/>
  <c r="AH37" i="3"/>
  <c r="G22" i="4" s="1"/>
  <c r="AF22" i="4" s="1"/>
  <c r="AO36" i="3"/>
  <c r="AD21" i="4" s="1"/>
  <c r="AM36" i="3"/>
  <c r="AH36" i="3"/>
  <c r="G21" i="4" s="1"/>
  <c r="AF21" i="4" s="1"/>
  <c r="AO35" i="3"/>
  <c r="AD20" i="4" s="1"/>
  <c r="AM35" i="3"/>
  <c r="AH35" i="3"/>
  <c r="G20" i="4" s="1"/>
  <c r="AF20" i="4" s="1"/>
  <c r="AO34" i="3"/>
  <c r="AD19" i="4" s="1"/>
  <c r="AM34" i="3"/>
  <c r="AH34" i="3"/>
  <c r="G19" i="4" s="1"/>
  <c r="AF19" i="4" s="1"/>
  <c r="AO33" i="3"/>
  <c r="AD18" i="4" s="1"/>
  <c r="AM33" i="3"/>
  <c r="AH33" i="3"/>
  <c r="G18" i="4" s="1"/>
  <c r="AF18" i="4" s="1"/>
  <c r="AM32" i="3"/>
  <c r="AH32" i="3"/>
  <c r="AO32" i="3" s="1"/>
  <c r="AM31" i="3"/>
  <c r="AH31" i="3"/>
  <c r="G17" i="4" s="1"/>
  <c r="AF17" i="4" s="1"/>
  <c r="AM30" i="3"/>
  <c r="AH30" i="3"/>
  <c r="AO30" i="3" s="1"/>
  <c r="AD16" i="4" s="1"/>
  <c r="AM29" i="3"/>
  <c r="AH29" i="3"/>
  <c r="G15" i="4" s="1"/>
  <c r="AF15" i="4" s="1"/>
  <c r="AM28" i="3"/>
  <c r="AH28" i="3"/>
  <c r="AO28" i="3" s="1"/>
  <c r="AD14" i="4" s="1"/>
  <c r="AM27" i="3"/>
  <c r="AH27" i="3"/>
  <c r="AO27" i="3" s="1"/>
  <c r="AM26" i="3"/>
  <c r="AH26" i="3"/>
  <c r="AO26" i="3" s="1"/>
  <c r="AM25" i="3"/>
  <c r="AH25" i="3"/>
  <c r="AO25" i="3" s="1"/>
  <c r="AM24" i="3"/>
  <c r="AH24" i="3"/>
  <c r="AO24" i="3" s="1"/>
  <c r="AM23" i="3"/>
  <c r="AH23" i="3"/>
  <c r="AO23" i="3" s="1"/>
  <c r="AM22" i="3"/>
  <c r="AH22" i="3"/>
  <c r="AO22" i="3" s="1"/>
  <c r="AM21" i="3"/>
  <c r="AH21" i="3"/>
  <c r="G13" i="4" s="1"/>
  <c r="AF13" i="4" s="1"/>
  <c r="AM20" i="3"/>
  <c r="AH20" i="3"/>
  <c r="G12" i="4" s="1"/>
  <c r="AF12" i="4" s="1"/>
  <c r="AM19" i="3"/>
  <c r="AH19" i="3"/>
  <c r="AO19" i="3" s="1"/>
  <c r="AM18" i="3"/>
  <c r="AH18" i="3"/>
  <c r="G11" i="4" s="1"/>
  <c r="AF11" i="4" s="1"/>
  <c r="AM17" i="3"/>
  <c r="AH17" i="3"/>
  <c r="G10" i="4" s="1"/>
  <c r="AF10" i="4" s="1"/>
  <c r="AM16" i="3"/>
  <c r="AH16" i="3"/>
  <c r="G9" i="4" s="1"/>
  <c r="AF9" i="4" s="1"/>
  <c r="AM15" i="3"/>
  <c r="AH15" i="3"/>
  <c r="G8" i="4" s="1"/>
  <c r="AF8" i="4" s="1"/>
  <c r="AM14" i="3"/>
  <c r="AH14" i="3"/>
  <c r="G7" i="4" s="1"/>
  <c r="AF7" i="4" s="1"/>
  <c r="AM13" i="3"/>
  <c r="AH13" i="3"/>
  <c r="G6" i="4" s="1"/>
  <c r="AF6" i="4" s="1"/>
  <c r="AM12" i="3"/>
  <c r="AH12" i="3"/>
  <c r="AO12" i="3" s="1"/>
  <c r="AM11" i="3"/>
  <c r="AH11" i="3"/>
  <c r="AO11" i="3" s="1"/>
  <c r="AM10" i="3"/>
  <c r="AH10" i="3"/>
  <c r="AO10" i="3" s="1"/>
  <c r="AM9" i="3"/>
  <c r="AH9" i="3"/>
  <c r="AO9" i="3" s="1"/>
  <c r="AM8" i="3"/>
  <c r="AH8" i="3"/>
  <c r="AO8" i="3" s="1"/>
  <c r="AM7" i="3"/>
  <c r="AH7" i="3"/>
  <c r="AO7" i="3" s="1"/>
  <c r="AM6" i="3"/>
  <c r="AH6" i="3"/>
  <c r="AO6" i="3" s="1"/>
  <c r="AM5" i="3"/>
  <c r="AH5" i="3"/>
  <c r="G5" i="4" s="1"/>
  <c r="AF5" i="4" s="1"/>
  <c r="AM4" i="3"/>
  <c r="AH4" i="3"/>
  <c r="AO4" i="3" s="1"/>
  <c r="AD4" i="4" s="1"/>
  <c r="AM3" i="3"/>
  <c r="AH3" i="3"/>
  <c r="AO2" i="3"/>
  <c r="AD2" i="4" s="1"/>
  <c r="I155" i="4" l="1"/>
  <c r="K155" i="4"/>
  <c r="L6" i="4"/>
  <c r="AE6" i="4" s="1"/>
  <c r="L8" i="4"/>
  <c r="AE8" i="4" s="1"/>
  <c r="L10" i="4"/>
  <c r="AE10" i="4" s="1"/>
  <c r="L12" i="4"/>
  <c r="AE12" i="4" s="1"/>
  <c r="G16" i="4"/>
  <c r="AF16" i="4" s="1"/>
  <c r="G36" i="4"/>
  <c r="AF36" i="4" s="1"/>
  <c r="G40" i="4"/>
  <c r="AF40" i="4" s="1"/>
  <c r="G44" i="4"/>
  <c r="AF44" i="4" s="1"/>
  <c r="G48" i="4"/>
  <c r="AF48" i="4" s="1"/>
  <c r="G52" i="4"/>
  <c r="AF52" i="4" s="1"/>
  <c r="G56" i="4"/>
  <c r="AF56" i="4" s="1"/>
  <c r="G60" i="4"/>
  <c r="AF60" i="4" s="1"/>
  <c r="G64" i="4"/>
  <c r="AF64" i="4" s="1"/>
  <c r="G68" i="4"/>
  <c r="AF68" i="4" s="1"/>
  <c r="G72" i="4"/>
  <c r="AF72" i="4" s="1"/>
  <c r="G76" i="4"/>
  <c r="AF76" i="4" s="1"/>
  <c r="G80" i="4"/>
  <c r="AF80" i="4" s="1"/>
  <c r="G84" i="4"/>
  <c r="AF84" i="4" s="1"/>
  <c r="G88" i="4"/>
  <c r="AF88" i="4" s="1"/>
  <c r="G92" i="4"/>
  <c r="AF92" i="4" s="1"/>
  <c r="G96" i="4"/>
  <c r="AF96" i="4" s="1"/>
  <c r="G100" i="4"/>
  <c r="AF100" i="4" s="1"/>
  <c r="G104" i="4"/>
  <c r="AF104" i="4" s="1"/>
  <c r="G108" i="4"/>
  <c r="AF108" i="4" s="1"/>
  <c r="G112" i="4"/>
  <c r="AF112" i="4" s="1"/>
  <c r="G116" i="4"/>
  <c r="AF116" i="4" s="1"/>
  <c r="G120" i="4"/>
  <c r="AF120" i="4" s="1"/>
  <c r="G124" i="4"/>
  <c r="AF124" i="4" s="1"/>
  <c r="G128" i="4"/>
  <c r="AF128" i="4" s="1"/>
  <c r="L131" i="4"/>
  <c r="AE131" i="4" s="1"/>
  <c r="L133" i="4"/>
  <c r="AE133" i="4" s="1"/>
  <c r="L135" i="4"/>
  <c r="AE135" i="4" s="1"/>
  <c r="L137" i="4"/>
  <c r="AE137" i="4" s="1"/>
  <c r="L139" i="4"/>
  <c r="AE139" i="4" s="1"/>
  <c r="L141" i="4"/>
  <c r="AE141" i="4" s="1"/>
  <c r="L143" i="4"/>
  <c r="AE143" i="4" s="1"/>
  <c r="L145" i="4"/>
  <c r="AE145" i="4" s="1"/>
  <c r="L147" i="4"/>
  <c r="AE147" i="4" s="1"/>
  <c r="L149" i="4"/>
  <c r="AE149" i="4" s="1"/>
  <c r="L151" i="4"/>
  <c r="AE151" i="4" s="1"/>
  <c r="L153" i="4"/>
  <c r="AE153" i="4" s="1"/>
  <c r="G3" i="4"/>
  <c r="AF3" i="4" s="1"/>
  <c r="AH169" i="3"/>
  <c r="AO3" i="3"/>
  <c r="AD3" i="4" s="1"/>
  <c r="AO5" i="3"/>
  <c r="AD5" i="4" s="1"/>
  <c r="AO13" i="3"/>
  <c r="AD6" i="4" s="1"/>
  <c r="AO15" i="3"/>
  <c r="AD8" i="4" s="1"/>
  <c r="AO17" i="3"/>
  <c r="AD10" i="4" s="1"/>
  <c r="AO21" i="3"/>
  <c r="AD13" i="4" s="1"/>
  <c r="AO29" i="3"/>
  <c r="AD15" i="4" s="1"/>
  <c r="AO31" i="3"/>
  <c r="AD17" i="4" s="1"/>
  <c r="AO51" i="3"/>
  <c r="AD37" i="4" s="1"/>
  <c r="AO53" i="3"/>
  <c r="AD39" i="4" s="1"/>
  <c r="AO55" i="3"/>
  <c r="AD41" i="4" s="1"/>
  <c r="AO57" i="3"/>
  <c r="AD43" i="4" s="1"/>
  <c r="AO59" i="3"/>
  <c r="AD45" i="4" s="1"/>
  <c r="AO61" i="3"/>
  <c r="AD47" i="4" s="1"/>
  <c r="AO63" i="3"/>
  <c r="AD49" i="4" s="1"/>
  <c r="AO65" i="3"/>
  <c r="AD51" i="4" s="1"/>
  <c r="AO67" i="3"/>
  <c r="AD53" i="4" s="1"/>
  <c r="AO69" i="3"/>
  <c r="AD55" i="4" s="1"/>
  <c r="AO71" i="3"/>
  <c r="AD57" i="4" s="1"/>
  <c r="AO73" i="3"/>
  <c r="AD59" i="4" s="1"/>
  <c r="AO75" i="3"/>
  <c r="AD61" i="4" s="1"/>
  <c r="AO77" i="3"/>
  <c r="AD63" i="4" s="1"/>
  <c r="AO79" i="3"/>
  <c r="AD65" i="4" s="1"/>
  <c r="AO81" i="3"/>
  <c r="AD67" i="4" s="1"/>
  <c r="AO83" i="3"/>
  <c r="AD69" i="4" s="1"/>
  <c r="AO85" i="3"/>
  <c r="AD71" i="4" s="1"/>
  <c r="AO87" i="3"/>
  <c r="AD73" i="4" s="1"/>
  <c r="AO89" i="3"/>
  <c r="AD75" i="4" s="1"/>
  <c r="AO91" i="3"/>
  <c r="AD77" i="4" s="1"/>
  <c r="AO93" i="3"/>
  <c r="AD79" i="4" s="1"/>
  <c r="AO95" i="3"/>
  <c r="AD81" i="4" s="1"/>
  <c r="AO97" i="3"/>
  <c r="AD83" i="4" s="1"/>
  <c r="AO99" i="3"/>
  <c r="AD85" i="4" s="1"/>
  <c r="AO101" i="3"/>
  <c r="AD87" i="4" s="1"/>
  <c r="AO103" i="3"/>
  <c r="AD89" i="4" s="1"/>
  <c r="AO105" i="3"/>
  <c r="AD91" i="4" s="1"/>
  <c r="AO107" i="3"/>
  <c r="AD93" i="4" s="1"/>
  <c r="AO109" i="3"/>
  <c r="AD95" i="4" s="1"/>
  <c r="AO111" i="3"/>
  <c r="AD97" i="4" s="1"/>
  <c r="AO113" i="3"/>
  <c r="AD99" i="4" s="1"/>
  <c r="AO115" i="3"/>
  <c r="AD101" i="4" s="1"/>
  <c r="AO117" i="3"/>
  <c r="AD103" i="4" s="1"/>
  <c r="AO119" i="3"/>
  <c r="AD105" i="4" s="1"/>
  <c r="AO121" i="3"/>
  <c r="AD107" i="4" s="1"/>
  <c r="AO123" i="3"/>
  <c r="AD109" i="4" s="1"/>
  <c r="AO125" i="3"/>
  <c r="AD111" i="4" s="1"/>
  <c r="AO127" i="3"/>
  <c r="AD113" i="4" s="1"/>
  <c r="AO129" i="3"/>
  <c r="AD115" i="4" s="1"/>
  <c r="AO131" i="3"/>
  <c r="AD117" i="4" s="1"/>
  <c r="AO133" i="3"/>
  <c r="AD119" i="4" s="1"/>
  <c r="AO135" i="3"/>
  <c r="AD121" i="4" s="1"/>
  <c r="AO137" i="3"/>
  <c r="AD123" i="4" s="1"/>
  <c r="AO139" i="3"/>
  <c r="AD125" i="4" s="1"/>
  <c r="AO141" i="3"/>
  <c r="AD127" i="4" s="1"/>
  <c r="AO143" i="3"/>
  <c r="AD129" i="4" s="1"/>
  <c r="AO145" i="3"/>
  <c r="AD131" i="4" s="1"/>
  <c r="AO147" i="3"/>
  <c r="AD133" i="4" s="1"/>
  <c r="AO149" i="3"/>
  <c r="AD135" i="4" s="1"/>
  <c r="AO151" i="3"/>
  <c r="AD137" i="4" s="1"/>
  <c r="AO153" i="3"/>
  <c r="AD139" i="4" s="1"/>
  <c r="AO155" i="3"/>
  <c r="AD141" i="4" s="1"/>
  <c r="AO157" i="3"/>
  <c r="AD143" i="4" s="1"/>
  <c r="AO159" i="3"/>
  <c r="AD145" i="4" s="1"/>
  <c r="AO161" i="3"/>
  <c r="AD147" i="4" s="1"/>
  <c r="AO163" i="3"/>
  <c r="AD149" i="4" s="1"/>
  <c r="G151" i="4"/>
  <c r="AF151" i="4" s="1"/>
  <c r="AO165" i="3"/>
  <c r="AD151" i="4" s="1"/>
  <c r="AO166" i="3"/>
  <c r="AD152" i="4" s="1"/>
  <c r="G155" i="4"/>
  <c r="AF2" i="4"/>
  <c r="AO14" i="3"/>
  <c r="AD7" i="4" s="1"/>
  <c r="AO16" i="3"/>
  <c r="AD9" i="4" s="1"/>
  <c r="AO18" i="3"/>
  <c r="AD11" i="4" s="1"/>
  <c r="AO20" i="3"/>
  <c r="AD12" i="4" s="1"/>
  <c r="AO144" i="3"/>
  <c r="AD130" i="4" s="1"/>
  <c r="AO146" i="3"/>
  <c r="AD132" i="4" s="1"/>
  <c r="AO148" i="3"/>
  <c r="AD134" i="4" s="1"/>
  <c r="AO150" i="3"/>
  <c r="AD136" i="4" s="1"/>
  <c r="AO152" i="3"/>
  <c r="AD138" i="4" s="1"/>
  <c r="AO154" i="3"/>
  <c r="AD140" i="4" s="1"/>
  <c r="AO156" i="3"/>
  <c r="AD142" i="4" s="1"/>
  <c r="AO158" i="3"/>
  <c r="AD144" i="4" s="1"/>
  <c r="AO160" i="3"/>
  <c r="AD146" i="4" s="1"/>
  <c r="AO162" i="3"/>
  <c r="AD148" i="4" s="1"/>
  <c r="AO164" i="3"/>
  <c r="AD150" i="4" s="1"/>
  <c r="AO168" i="3"/>
  <c r="AD154" i="4" s="1"/>
  <c r="Z155" i="4"/>
  <c r="L13" i="4"/>
  <c r="AE13" i="4"/>
  <c r="L14" i="4"/>
  <c r="AE14" i="4"/>
  <c r="L15" i="4"/>
  <c r="AE15" i="4"/>
  <c r="L16" i="4"/>
  <c r="AE16" i="4"/>
  <c r="L17" i="4"/>
  <c r="AE17" i="4"/>
  <c r="L18" i="4"/>
  <c r="AE18" i="4"/>
  <c r="L19" i="4"/>
  <c r="AE19" i="4"/>
  <c r="L20" i="4"/>
  <c r="AE20" i="4"/>
  <c r="L21" i="4"/>
  <c r="AE21" i="4"/>
  <c r="L22" i="4"/>
  <c r="AE22" i="4"/>
  <c r="AE23" i="4"/>
  <c r="L24" i="4"/>
  <c r="AE24" i="4" s="1"/>
  <c r="L25" i="4"/>
  <c r="AE25" i="4" s="1"/>
  <c r="L26" i="4"/>
  <c r="AE26" i="4" s="1"/>
  <c r="L27" i="4"/>
  <c r="AE27" i="4" s="1"/>
  <c r="L28" i="4"/>
  <c r="AE28" i="4" s="1"/>
  <c r="AE29" i="4"/>
  <c r="L30" i="4"/>
  <c r="AE30" i="4" s="1"/>
  <c r="L31" i="4"/>
  <c r="AE31" i="4" s="1"/>
  <c r="AE32" i="4"/>
  <c r="L33" i="4"/>
  <c r="AE33" i="4" s="1"/>
  <c r="L34" i="4"/>
  <c r="AE34" i="4" s="1"/>
  <c r="L35" i="4"/>
  <c r="AE35" i="4" s="1"/>
  <c r="L36" i="4"/>
  <c r="AE36" i="4" s="1"/>
  <c r="L37" i="4"/>
  <c r="AE37" i="4" s="1"/>
  <c r="L38" i="4"/>
  <c r="AE38" i="4" s="1"/>
  <c r="L39" i="4"/>
  <c r="AE39" i="4" s="1"/>
  <c r="L40" i="4"/>
  <c r="AE40" i="4" s="1"/>
  <c r="L41" i="4"/>
  <c r="AE41" i="4" s="1"/>
  <c r="L42" i="4"/>
  <c r="AE42" i="4" s="1"/>
  <c r="L43" i="4"/>
  <c r="AE43" i="4" s="1"/>
  <c r="L44" i="4"/>
  <c r="AE44" i="4" s="1"/>
  <c r="L45" i="4"/>
  <c r="AE45" i="4" s="1"/>
  <c r="L46" i="4"/>
  <c r="AE46" i="4" s="1"/>
  <c r="L47" i="4"/>
  <c r="AE47" i="4" s="1"/>
  <c r="L48" i="4"/>
  <c r="AE48" i="4" s="1"/>
  <c r="L49" i="4"/>
  <c r="AE49" i="4" s="1"/>
  <c r="L50" i="4"/>
  <c r="AE50" i="4" s="1"/>
  <c r="L51" i="4"/>
  <c r="AE51" i="4" s="1"/>
  <c r="L52" i="4"/>
  <c r="AE52" i="4" s="1"/>
  <c r="L53" i="4"/>
  <c r="AE53" i="4" s="1"/>
  <c r="L54" i="4"/>
  <c r="AE54" i="4" s="1"/>
  <c r="L55" i="4"/>
  <c r="AE55" i="4" s="1"/>
  <c r="L56" i="4"/>
  <c r="AE56" i="4" s="1"/>
  <c r="L57" i="4"/>
  <c r="AE57" i="4" s="1"/>
  <c r="L58" i="4"/>
  <c r="AE58" i="4" s="1"/>
  <c r="L59" i="4"/>
  <c r="AE59" i="4" s="1"/>
  <c r="AO167" i="3"/>
  <c r="AD153" i="4" s="1"/>
  <c r="H155" i="4"/>
  <c r="J155" i="4"/>
  <c r="L2" i="4"/>
  <c r="L155" i="4" s="1"/>
  <c r="L60" i="4"/>
  <c r="AE60" i="4" s="1"/>
  <c r="L61" i="4"/>
  <c r="AE61" i="4" s="1"/>
  <c r="L62" i="4"/>
  <c r="AE62" i="4" s="1"/>
  <c r="L63" i="4"/>
  <c r="AE63" i="4" s="1"/>
  <c r="L64" i="4"/>
  <c r="AE64" i="4" s="1"/>
  <c r="L65" i="4"/>
  <c r="AE65" i="4" s="1"/>
  <c r="L66" i="4"/>
  <c r="AE66" i="4" s="1"/>
  <c r="L67" i="4"/>
  <c r="AE67" i="4" s="1"/>
  <c r="L68" i="4"/>
  <c r="AE68" i="4" s="1"/>
  <c r="L69" i="4"/>
  <c r="AE69" i="4" s="1"/>
  <c r="L70" i="4"/>
  <c r="AE70" i="4" s="1"/>
  <c r="L71" i="4"/>
  <c r="AE71" i="4" s="1"/>
  <c r="L72" i="4"/>
  <c r="AE72" i="4" s="1"/>
  <c r="L73" i="4"/>
  <c r="AE73" i="4" s="1"/>
  <c r="L74" i="4"/>
  <c r="AE74" i="4" s="1"/>
  <c r="L75" i="4"/>
  <c r="AE75" i="4" s="1"/>
  <c r="L76" i="4"/>
  <c r="AE76" i="4" s="1"/>
  <c r="L77" i="4"/>
  <c r="AE77" i="4" s="1"/>
  <c r="L78" i="4"/>
  <c r="AE78" i="4" s="1"/>
  <c r="L79" i="4"/>
  <c r="AE79" i="4" s="1"/>
  <c r="L80" i="4"/>
  <c r="AE80" i="4" s="1"/>
  <c r="L81" i="4"/>
  <c r="AE81" i="4" s="1"/>
  <c r="L82" i="4"/>
  <c r="AE82" i="4" s="1"/>
  <c r="L83" i="4"/>
  <c r="AE83" i="4" s="1"/>
  <c r="L84" i="4"/>
  <c r="AE84" i="4" s="1"/>
  <c r="L85" i="4"/>
  <c r="AE85" i="4" s="1"/>
  <c r="L86" i="4"/>
  <c r="AE86" i="4" s="1"/>
  <c r="L87" i="4"/>
  <c r="AE87" i="4" s="1"/>
  <c r="L88" i="4"/>
  <c r="AE88" i="4" s="1"/>
  <c r="L89" i="4"/>
  <c r="AE89" i="4" s="1"/>
  <c r="L90" i="4"/>
  <c r="AE90" i="4" s="1"/>
  <c r="L91" i="4"/>
  <c r="AE91" i="4" s="1"/>
  <c r="L92" i="4"/>
  <c r="AE92" i="4" s="1"/>
  <c r="L93" i="4"/>
  <c r="AE93" i="4" s="1"/>
  <c r="L94" i="4"/>
  <c r="AE94" i="4" s="1"/>
  <c r="L95" i="4"/>
  <c r="AE95" i="4" s="1"/>
  <c r="L96" i="4"/>
  <c r="AE96" i="4" s="1"/>
  <c r="L97" i="4"/>
  <c r="AE97" i="4" s="1"/>
  <c r="L98" i="4"/>
  <c r="AE98" i="4" s="1"/>
  <c r="L99" i="4"/>
  <c r="AE99" i="4" s="1"/>
  <c r="L100" i="4"/>
  <c r="AE100" i="4" s="1"/>
  <c r="L101" i="4"/>
  <c r="AE101" i="4" s="1"/>
  <c r="L102" i="4"/>
  <c r="AE102" i="4" s="1"/>
  <c r="L103" i="4"/>
  <c r="AE103" i="4" s="1"/>
  <c r="L104" i="4"/>
  <c r="AE104" i="4" s="1"/>
  <c r="L105" i="4"/>
  <c r="AE105" i="4" s="1"/>
  <c r="L106" i="4"/>
  <c r="AE106" i="4" s="1"/>
  <c r="L107" i="4"/>
  <c r="AE107" i="4" s="1"/>
  <c r="L108" i="4"/>
  <c r="AE108" i="4" s="1"/>
  <c r="L109" i="4"/>
  <c r="AE109" i="4" s="1"/>
  <c r="L110" i="4"/>
  <c r="AE110" i="4" s="1"/>
  <c r="L111" i="4"/>
  <c r="AE111" i="4" s="1"/>
  <c r="L112" i="4"/>
  <c r="AE112" i="4" s="1"/>
  <c r="L113" i="4"/>
  <c r="AE113" i="4" s="1"/>
  <c r="L114" i="4"/>
  <c r="AE114" i="4" s="1"/>
  <c r="L115" i="4"/>
  <c r="AE115" i="4" s="1"/>
  <c r="L116" i="4"/>
  <c r="AE116" i="4" s="1"/>
  <c r="L117" i="4"/>
  <c r="AE117" i="4" s="1"/>
  <c r="L118" i="4"/>
  <c r="AE118" i="4" s="1"/>
  <c r="L119" i="4"/>
  <c r="AE119" i="4" s="1"/>
  <c r="L120" i="4"/>
  <c r="AE120" i="4" s="1"/>
  <c r="L121" i="4"/>
  <c r="AE121" i="4" s="1"/>
  <c r="L122" i="4"/>
  <c r="AE122" i="4" s="1"/>
  <c r="L123" i="4"/>
  <c r="AE123" i="4" s="1"/>
  <c r="L124" i="4"/>
  <c r="AE124" i="4" s="1"/>
  <c r="L125" i="4"/>
  <c r="AE125" i="4" s="1"/>
  <c r="L126" i="4"/>
  <c r="AE126" i="4" s="1"/>
  <c r="L127" i="4"/>
  <c r="AE127" i="4" s="1"/>
  <c r="L128" i="4"/>
  <c r="AE128" i="4" s="1"/>
  <c r="L129" i="4"/>
  <c r="AE129" i="4" s="1"/>
  <c r="AE2" i="4" l="1"/>
</calcChain>
</file>

<file path=xl/sharedStrings.xml><?xml version="1.0" encoding="utf-8"?>
<sst xmlns="http://schemas.openxmlformats.org/spreadsheetml/2006/main" count="792" uniqueCount="418">
  <si>
    <t>Azienda</t>
  </si>
  <si>
    <t>Scheda</t>
  </si>
  <si>
    <t>Macroarea</t>
  </si>
  <si>
    <t>Categoria</t>
  </si>
  <si>
    <t>Categoria tecnologie biomediche</t>
  </si>
  <si>
    <t>Tipologia tecnologie biomediche</t>
  </si>
  <si>
    <t>Categoria beni economali</t>
  </si>
  <si>
    <t>Categoria beni informatici</t>
  </si>
  <si>
    <t>Fondi sisma</t>
  </si>
  <si>
    <t>Priorità</t>
  </si>
  <si>
    <t>SI_NO</t>
  </si>
  <si>
    <t>PROGRAMMI</t>
  </si>
  <si>
    <t>a) AUSL Piacenza</t>
  </si>
  <si>
    <t>Scheda 1</t>
  </si>
  <si>
    <t>Lavori</t>
  </si>
  <si>
    <t>a) Nuova costruzione/ampliamento</t>
  </si>
  <si>
    <t>GrAP</t>
  </si>
  <si>
    <t>Sostituzione</t>
  </si>
  <si>
    <t>Arredi</t>
  </si>
  <si>
    <t>a) Fornitura di Personal Computer</t>
  </si>
  <si>
    <t>Art. 11 LR n. 16/12</t>
  </si>
  <si>
    <t>SI</t>
  </si>
  <si>
    <t>Accordo di Programma 1999</t>
  </si>
  <si>
    <t>b) AUSL Parma</t>
  </si>
  <si>
    <t>Scheda 2</t>
  </si>
  <si>
    <t>Tecnologie_biomediche</t>
  </si>
  <si>
    <t>b) Ristrutturazione complessa + Adeguamento sismico + Prev. Inc. + Energia</t>
  </si>
  <si>
    <t>Sopra soglia</t>
  </si>
  <si>
    <t>Potenziamento</t>
  </si>
  <si>
    <t>Ambulanze/ auto mediche</t>
  </si>
  <si>
    <t>b) Fornitura di server / san / nas ecc..</t>
  </si>
  <si>
    <t>Assicurazione</t>
  </si>
  <si>
    <t>NO</t>
  </si>
  <si>
    <t>Accordo di Programma 2013 (Interventi AP)</t>
  </si>
  <si>
    <t>c) AOSP Parma</t>
  </si>
  <si>
    <t>Scheda_3</t>
  </si>
  <si>
    <t>Tecnologie_informatiche</t>
  </si>
  <si>
    <t>c) Ristrutturazione complessa + Miglioramento sismico + Prev. Inc. + Energia</t>
  </si>
  <si>
    <t>Innovativa</t>
  </si>
  <si>
    <t>Altri veicoli</t>
  </si>
  <si>
    <t>c) Fornitura di sistemi per gestione delle reti / logging</t>
  </si>
  <si>
    <t>EUSF (European Union Solidarity Fund)</t>
  </si>
  <si>
    <t>Accordo di Programma Addendum 2016 (Interventi APB)</t>
  </si>
  <si>
    <t>d) AUSL Reggio Emilia</t>
  </si>
  <si>
    <t>Scheda 2-bis</t>
  </si>
  <si>
    <t>Beni_economali</t>
  </si>
  <si>
    <t>d) Ristrutturazione complessa + Miglioramento sismico + Prev. Inc.</t>
  </si>
  <si>
    <t>Altro</t>
  </si>
  <si>
    <t>d) Fornitura per sistema di sicurezza informatica</t>
  </si>
  <si>
    <t>Mutui</t>
  </si>
  <si>
    <t>Accordo di Programma Integrativo 2007</t>
  </si>
  <si>
    <t>f) AUSL Modena</t>
  </si>
  <si>
    <t>e) Ristrutturazione leggera + Prev. Inc. + Energia</t>
  </si>
  <si>
    <t>e) Fornitura di stampanti / scanner</t>
  </si>
  <si>
    <t>DGR 1735/2014</t>
  </si>
  <si>
    <t>Accordo di Programma Integrativo 2009 (Interventi H)</t>
  </si>
  <si>
    <t>h) AOSP Modena</t>
  </si>
  <si>
    <t>f) Ristrutturazione leggera + Miglioramento sismico + Energia</t>
  </si>
  <si>
    <t>f) Sistemi di cablaggio e componenti di reti (hub, switch, router, ecc)</t>
  </si>
  <si>
    <t>Ord. 6 del 06/02/2014</t>
  </si>
  <si>
    <t>Accordo di Programma Stralcio 2004</t>
  </si>
  <si>
    <t>i) AUSL Bologna</t>
  </si>
  <si>
    <t>g) Ristrutturazione leggera + Prev. Inc.</t>
  </si>
  <si>
    <t>g) Fornitura di beni di complemento all'hd</t>
  </si>
  <si>
    <t>Ord. 13 e 14 del 24/02/2014</t>
  </si>
  <si>
    <t>Accordo di Programma V fase 1° stralcio (Interventi APC)</t>
  </si>
  <si>
    <t>j) AOSP Bologna</t>
  </si>
  <si>
    <t>h) Ristrutturazione leggera + Miglioramento sismico</t>
  </si>
  <si>
    <t>h) Fornitura di infrastruttura telematica (fonia, impianto sorveglianza, ..)</t>
  </si>
  <si>
    <t>Ord. 52 e 55 del 2016</t>
  </si>
  <si>
    <t>Accordo di Programma V fase 2° stralcio (Interventi APD)</t>
  </si>
  <si>
    <t>k) IOR</t>
  </si>
  <si>
    <t>i) Ristrutturazione leggera + Energia</t>
  </si>
  <si>
    <t>i) Fornitura di sistemi software area clinica</t>
  </si>
  <si>
    <t>Ordinanza STCD n. 27 del 13/11/17</t>
  </si>
  <si>
    <t>Acquisto acceleratori lineari</t>
  </si>
  <si>
    <t>l) AUSL Imola</t>
  </si>
  <si>
    <t>j) Manutenzione straordinaria</t>
  </si>
  <si>
    <t xml:space="preserve">l) Fornitura di sistemi software area amministrativa / tecnica </t>
  </si>
  <si>
    <t>Adeguamento/Miglioramento sismico</t>
  </si>
  <si>
    <t>n) AUSL Ferrara</t>
  </si>
  <si>
    <t>k) Ristrutturazione leggera</t>
  </si>
  <si>
    <t>m) Fornitura Sw di base e d’ambiente (sistemi operativi, dbms, network &amp; system management, ecc.)</t>
  </si>
  <si>
    <t>AIDS</t>
  </si>
  <si>
    <t>o) AOSP Ferrara</t>
  </si>
  <si>
    <t>l) Altri lavori (es. impianti)</t>
  </si>
  <si>
    <t>n) Sviluppo sw applicativo (compreso avviamento) e manutenzione evolutiva</t>
  </si>
  <si>
    <t xml:space="preserve">CdS San Rocco - Ausl Fe - </t>
  </si>
  <si>
    <t>p) AUSL Romagna</t>
  </si>
  <si>
    <t>o) Fornitura SW di pacchetti applicativi per PDL</t>
  </si>
  <si>
    <t>Comma 14</t>
  </si>
  <si>
    <t>Comma 95</t>
  </si>
  <si>
    <t>Decreto Presidente RER 76 dell'8 maggio 2020</t>
  </si>
  <si>
    <t>DL 34/2020 Piano regionale riorganizzazione rete ospedaliera</t>
  </si>
  <si>
    <t>Hospice</t>
  </si>
  <si>
    <t>INAIL Interventi urgenti elevata utilità sociale</t>
  </si>
  <si>
    <t>Libera professione</t>
  </si>
  <si>
    <t>NUE - Numero Unico Emergenze Europeo 112</t>
  </si>
  <si>
    <t>Nuovo Ospedale di Cesena</t>
  </si>
  <si>
    <t>Ospedale del Delta</t>
  </si>
  <si>
    <t>Ospedali di Montagna - Borgo val di Taro</t>
  </si>
  <si>
    <t>Ospedali di Montagna - Castelnuovo nè Monti</t>
  </si>
  <si>
    <t>Ospedali di Montagna - Pavullo</t>
  </si>
  <si>
    <t>PB (Interventi PB)</t>
  </si>
  <si>
    <t>Piano Direttore AOU Bo</t>
  </si>
  <si>
    <t>POR FESR 2014/2020</t>
  </si>
  <si>
    <t>Prevenzione incendi</t>
  </si>
  <si>
    <t>Programma Regionale Allegato A</t>
  </si>
  <si>
    <t>Programma Regionale Allegato B</t>
  </si>
  <si>
    <t>Programma Regionale Allegato C</t>
  </si>
  <si>
    <t>Programma Regionale Allegato D</t>
  </si>
  <si>
    <t>Programma Regionale Allegato E</t>
  </si>
  <si>
    <t>Programma Regionale Allegato F</t>
  </si>
  <si>
    <t>Programma Regionale Allegato G</t>
  </si>
  <si>
    <t xml:space="preserve">Programma Regionale Allegato I </t>
  </si>
  <si>
    <t>Programma Regionale Allegato L</t>
  </si>
  <si>
    <t>Programma Regionale Allegato M</t>
  </si>
  <si>
    <t>Programma Regionale Allegato N</t>
  </si>
  <si>
    <t>Programma Regionale Allegato O</t>
  </si>
  <si>
    <t>Programma Regionale Allegato P</t>
  </si>
  <si>
    <t>Programma Regionale Allegato Q</t>
  </si>
  <si>
    <t>Programma Regionale Allegato R</t>
  </si>
  <si>
    <t>Programma Regionale Allegato S</t>
  </si>
  <si>
    <t>REMS - ex OPG - Azienda Usl Reggio Emilia</t>
  </si>
  <si>
    <t xml:space="preserve">Risorse residue ex OPG - 1° Programma </t>
  </si>
  <si>
    <t>Risorse residue ex OPG - 2 Programma ripartizione</t>
  </si>
  <si>
    <t>Vulnerabilita' sismica</t>
  </si>
  <si>
    <t>n</t>
  </si>
  <si>
    <t>STEP</t>
  </si>
  <si>
    <t>L'Azienda invia la scheda compilata del Piano Investimenti (primo invio) sullo sharepoint</t>
  </si>
  <si>
    <t>RER invia alle Aziende le osservazioni risultanti dall'istruttoria delle schede del Piano Investimenti sullo sharepoint </t>
  </si>
  <si>
    <t>L'Azienda invia il Piano Investimenti definitivo con recepimento osservazioni regionali, firmato digitalmente dal DG</t>
  </si>
  <si>
    <t>Azienda (*)</t>
  </si>
  <si>
    <t>id intervento</t>
  </si>
  <si>
    <t>Stato di realizzazione (*)</t>
  </si>
  <si>
    <t>Macroarea (*)</t>
  </si>
  <si>
    <t>Titolo Intervento</t>
  </si>
  <si>
    <t>Ordine di realizzazione ipotetico (*)</t>
  </si>
  <si>
    <t>Categoria fabbisogno (*)</t>
  </si>
  <si>
    <t>Tipologia intervento (*)</t>
  </si>
  <si>
    <t>Codice Intervento
(dato Profiler)</t>
  </si>
  <si>
    <t xml:space="preserve">Programma
</t>
  </si>
  <si>
    <t xml:space="preserve">Data inizio lavori
</t>
  </si>
  <si>
    <t>Investimento da realizzare nel 2022 (€)</t>
  </si>
  <si>
    <t>Investimento da realizzare nel 2023 (€)</t>
  </si>
  <si>
    <t>Investimento da realizzare nel 2024 (€)</t>
  </si>
  <si>
    <t>Investimento da realizzare negli anni successivi (€)</t>
  </si>
  <si>
    <t>Contributo conto capitale Stato (dato Profiler) (€)</t>
  </si>
  <si>
    <t>Contributo conto capitale RER (dato Profiler)  (€)</t>
  </si>
  <si>
    <t>Finanziamento Decreto Presidente RER 76 dell’8 maggio 2020</t>
  </si>
  <si>
    <t>Finanziamento Stato art. 2 DL 34/2020 (Piano di riorganizzazione)</t>
  </si>
  <si>
    <t>Finanziamento Fondo Regionale (Piano di riorganizzazione)</t>
  </si>
  <si>
    <t>Finanziamento "Ente":
Mutui (€)</t>
  </si>
  <si>
    <t>Numero e Data DGR autorizzazione Mutuo</t>
  </si>
  <si>
    <t>Finanziamento "Ente":
Alienazioni (€)</t>
  </si>
  <si>
    <t>Riferimento Numero Progressivo immobile da alienare</t>
  </si>
  <si>
    <t>Finanziamento "Ente":
c/esercizio (€)</t>
  </si>
  <si>
    <t>Finanziamento "Ente":
Manutenzioni cicliche (€)</t>
  </si>
  <si>
    <t>Finanziamento
Donazioni (€)</t>
  </si>
  <si>
    <t>Finanziamento PPP (€)</t>
  </si>
  <si>
    <t>Finanziamento sisma (€)</t>
  </si>
  <si>
    <t>Finanziamento "Altri  finanziamenti regionali" (€) </t>
  </si>
  <si>
    <t xml:space="preserve">Finanziamento "incentitvi statali" (€) </t>
  </si>
  <si>
    <t>Finanziamento "Fondi UE" (€)</t>
  </si>
  <si>
    <t>Altri Finanziamenti</t>
  </si>
  <si>
    <t>Quadro finanziario complessivo intervento</t>
  </si>
  <si>
    <t>Importo da Q.E. da destinare a LAVORI (€)</t>
  </si>
  <si>
    <t>Importo da Q.E. da destinare a TECNOLOGIE BIOMEDICHE (€)</t>
  </si>
  <si>
    <t>Importo da Q.E. da destinare a TECNOLOGIE INFORMATICHE (€)</t>
  </si>
  <si>
    <t>Importo da Q.E. da destinare ad ALTRO (€)</t>
  </si>
  <si>
    <t>Quadro Economico complessivo (€)</t>
  </si>
  <si>
    <t>Note</t>
  </si>
  <si>
    <t>Congruenza valore costo complessivo con valore investimenti</t>
  </si>
  <si>
    <t>Istruttoria regionale</t>
  </si>
  <si>
    <t>2013/17</t>
  </si>
  <si>
    <t>REALIZZAZIONE AREE DI SUPPORTO PER ACCOGLIENZA UTENTI E DIPENDENTI</t>
  </si>
  <si>
    <t>AP.42</t>
  </si>
  <si>
    <t>Visto</t>
  </si>
  <si>
    <t>2014/47</t>
  </si>
  <si>
    <t>Manutenzioni straordinarie IRCP</t>
  </si>
  <si>
    <t>Mutuo 2015 DGR 1138/2015</t>
  </si>
  <si>
    <t>Spostare finanziamento "donazioni" in "altri"</t>
  </si>
  <si>
    <t>2020/124</t>
  </si>
  <si>
    <t>Riqualificazione area Pronto Soccorso dell'Istituto Ortopedico Rizzoli</t>
  </si>
  <si>
    <t>63 PS</t>
  </si>
  <si>
    <t>Inserire fondi aziendali e aggiornare QE</t>
  </si>
  <si>
    <t>2021/133</t>
  </si>
  <si>
    <t>Manutenzioni straordinarie impianti meccanici monumentale</t>
  </si>
  <si>
    <t>65.311 Entrate Proprie</t>
  </si>
  <si>
    <t>Spostare "Entrate proprie" in "altri" (non sono fondi RER)</t>
  </si>
  <si>
    <t>2020/100</t>
  </si>
  <si>
    <t>Adeguamento antincendio</t>
  </si>
  <si>
    <t>2020/109</t>
  </si>
  <si>
    <t>Manutenzioni Straordinarie Impianti elettrici e speciali per sicurezza</t>
  </si>
  <si>
    <t>2020/110</t>
  </si>
  <si>
    <t>Manutenzioni straordinarie impianti meccanici e idraulici</t>
  </si>
  <si>
    <t>2020/112</t>
  </si>
  <si>
    <t>Manutenzione Straordinarie Edilizie</t>
  </si>
  <si>
    <t>2020/123</t>
  </si>
  <si>
    <t>PROGETTO DI TRASFORMAZIONE DELL’ARCHIVIO DEL CENTRO TUMORI IN LABORATORIO NGS – CENTRO DI RICERCA – PIANO TERRA</t>
  </si>
  <si>
    <t>2021/131</t>
  </si>
  <si>
    <t>Manutenzione Straordinaria Centrali Termiche</t>
  </si>
  <si>
    <t>2022/137</t>
  </si>
  <si>
    <t>Interventi di rifunzionalizzazione e ristrutturazioni emergenti negli edifici IOR</t>
  </si>
  <si>
    <t>2019/85</t>
  </si>
  <si>
    <t xml:space="preserve">RINNOVO PARCO APPARECCHIATURE BIOMEDICALI – SOSTITUZIONI URGENTI </t>
  </si>
  <si>
    <t>IC: ok</t>
  </si>
  <si>
    <t>2019/92</t>
  </si>
  <si>
    <t>POTENZIAMENTO PARCO APPARECCHIATURE BIOMEDICALI</t>
  </si>
  <si>
    <t xml:space="preserve">32.071 Entrate Proprie + 300.000 Fondo Innovazione e Miglioramento FMIGL CONTRIBUTI IN C/ESERCIZIO DEDICATI (PROGETTI FINALIZZATI) </t>
  </si>
  <si>
    <t>2014/58</t>
  </si>
  <si>
    <t>Acquisto tecnologie informatiche e aggiornamento PACS</t>
  </si>
  <si>
    <t>3.522 Fondo ALPI (“Ex Balduzzi) Legge 189/2012 + 33.459 Fondo Innovazione e Miglioramento FMIGL CONTRIBUTI IN C/ESERCIZIO DEDICATI (PROGETTI FINALIZZATI)</t>
  </si>
  <si>
    <t>2014/59</t>
  </si>
  <si>
    <t>SOSTITUZIONE SIR E CARTELLA CLINICA ELETTRONICA</t>
  </si>
  <si>
    <t>464.045 Fondo Innovazione e Miglioramento FMIGL CONTRIBUTI IN C/ESERCIZIO DEDICATI (PROGETTI FINALIZZATI)+ 140.006 Entrate Proprie</t>
  </si>
  <si>
    <t>2014/63</t>
  </si>
  <si>
    <t>SISTEMA GESTIONE INFORMATIZZATA RISORSE UMANE</t>
  </si>
  <si>
    <t>2020/116</t>
  </si>
  <si>
    <t>SISTEMA INFORMATIZZATO PROGETTO GAAC</t>
  </si>
  <si>
    <t>2020/115</t>
  </si>
  <si>
    <t>Manutenzioni straordinarie tecnologie informatiche</t>
  </si>
  <si>
    <t>2020/113</t>
  </si>
  <si>
    <t>Acquisti Arredi, Beni economali, Attrezzature non sanitarie</t>
  </si>
  <si>
    <t>41.022 Entrate Proprie</t>
  </si>
  <si>
    <t>2013/5</t>
  </si>
  <si>
    <t>RISTRUTTURAZIONE E ACQUISTO APPARECCHIATURE E ARREDI PER DAY SURGERY</t>
  </si>
  <si>
    <t>H.29</t>
  </si>
  <si>
    <t xml:space="preserve">Mutuo in fase di autorizzazione </t>
  </si>
  <si>
    <t>2020/103</t>
  </si>
  <si>
    <t>Manutenzione Straordinaria macchine trattamento aria IRCP</t>
  </si>
  <si>
    <t>2020/120</t>
  </si>
  <si>
    <t>RISTRUTTURAZIONE DELLA VILLETTA EX CENTRO ELABORAZIONE DATI (SPAZIO BIMBI)</t>
  </si>
  <si>
    <t>2021/132</t>
  </si>
  <si>
    <t>Manutenzione Straordinaria per Trasferimento Terapia Intensiva</t>
  </si>
  <si>
    <t xml:space="preserve">Mutuo in fase di autorizzazione + € 860.000 Fondo Innovazione e Miglioramento FMIGL CONTRIBUTI IN C/ESERCIZIO DEDICATI (PROGETTI FINALIZZATI) </t>
  </si>
  <si>
    <t>2022/138</t>
  </si>
  <si>
    <t xml:space="preserve">Manutenzione Straordinaria Edilizia 2 </t>
  </si>
  <si>
    <t>2022/139</t>
  </si>
  <si>
    <t xml:space="preserve">Progettazione Manutenzioni Straordinarie Impianti Elettrici e Speciali </t>
  </si>
  <si>
    <t>2022/140</t>
  </si>
  <si>
    <t>Manutenzioni straordinarie impianti meccanici e idraulici 2</t>
  </si>
  <si>
    <t>2020/98</t>
  </si>
  <si>
    <t>RINNOVO E POTENZIAMENTO TECNOLOGIE BIOMEDICHE – DAY SURGERY E DIAGNOSTICA PER IMMAGINI</t>
  </si>
  <si>
    <t>APC.32</t>
  </si>
  <si>
    <t>2021/134</t>
  </si>
  <si>
    <t>fa</t>
  </si>
  <si>
    <t>Fondo Innovazione e Miglioramento FMIGL CONTRIBUTI IN C/ESERCIZIO DEDICATI (PROGETTI FINALIZZATI)</t>
  </si>
  <si>
    <t>2022/141</t>
  </si>
  <si>
    <t>SEGNALER</t>
  </si>
  <si>
    <t>2020/99</t>
  </si>
  <si>
    <t>IMPLEMENTAZIONI DEL SISTEMA INFORMATIVO OSPEDALIERO E DELLA CARTELLA CLINICA ELETTRONICA PER DEMATERIALIZZAZIONE DELLE ATTIVITA' E DELLA DOCUMENTAZIONE SANITARIA</t>
  </si>
  <si>
    <t>APC.33</t>
  </si>
  <si>
    <t>2020/114</t>
  </si>
  <si>
    <t>Toponomastica e Logistica</t>
  </si>
  <si>
    <t>2017/76</t>
  </si>
  <si>
    <t>REALIZZAZIONE CENTRALE DI TRIGENERAZIONE PPP</t>
  </si>
  <si>
    <t>PPP</t>
  </si>
  <si>
    <t>Visto (no PPP)</t>
  </si>
  <si>
    <t>2022/142</t>
  </si>
  <si>
    <t>Manutenzione Straordinaria Edilizia 3</t>
  </si>
  <si>
    <t>2022/143</t>
  </si>
  <si>
    <t>Interventi Impianti Elettrici e Speciali</t>
  </si>
  <si>
    <t>2022/144</t>
  </si>
  <si>
    <t>Manutenzione Straordinaria Aree Esterne</t>
  </si>
  <si>
    <t>2022/145</t>
  </si>
  <si>
    <t>Interventi Impianti Meccanici e Idraulici</t>
  </si>
  <si>
    <t>2013/22</t>
  </si>
  <si>
    <t>REALIZZAZIONE TECNOPOLO</t>
  </si>
  <si>
    <t>2018/80</t>
  </si>
  <si>
    <t>Interventi di solo adeguamento prevenzione incendi ospedali</t>
  </si>
  <si>
    <t>2020/121</t>
  </si>
  <si>
    <t>RISTRUTTURAZIONE DELLA VILLETTA STUDI PRECLINICI</t>
  </si>
  <si>
    <t>2020/127</t>
  </si>
  <si>
    <t>AMMODERNAMENTO/RISTRUTTURAZIONE COMPENDIO MONUMENTALE</t>
  </si>
  <si>
    <t>2020/130</t>
  </si>
  <si>
    <t>MANUTENZIONE STRAORDINARIA VILLA PUTTI</t>
  </si>
  <si>
    <t>2022/148</t>
  </si>
  <si>
    <t>RINNOVO PARCO APPARECCHIATURE BIOMEDICALI</t>
  </si>
  <si>
    <t>2022/149</t>
  </si>
  <si>
    <t>2022/151</t>
  </si>
  <si>
    <t xml:space="preserve"> RINNOVAMENTO TECNOLOGICO ATTREZZATURE INFORMATICHE, SOFTWARE E RETI</t>
  </si>
  <si>
    <t>2022/152</t>
  </si>
  <si>
    <t xml:space="preserve">ACQUISTO ATTREZZATURE NON SANITARIE E ARREDI </t>
  </si>
  <si>
    <t>2022/153</t>
  </si>
  <si>
    <t>INTERVENTI DI EFFICIENTAMENTO ENERGETICO NELLE STRUTTURE DELL'ISTITUTO ORTOPEDICO RIZZOLI</t>
  </si>
  <si>
    <t>Comma 14 art. 1 legge 160 del 27.12.2019</t>
  </si>
  <si>
    <t>TOTALI</t>
  </si>
  <si>
    <r>
      <rPr>
        <b/>
        <sz val="10"/>
        <color rgb="FFFFFFFF"/>
        <rFont val="Calibri"/>
        <family val="2"/>
        <charset val="1"/>
      </rPr>
      <t>Stato di realizzazione (</t>
    </r>
    <r>
      <rPr>
        <b/>
        <i/>
        <sz val="10"/>
        <color rgb="FFFFFFFF"/>
        <rFont val="Calibri"/>
        <family val="2"/>
        <charset val="1"/>
      </rPr>
      <t>non compilare per Scheda 3</t>
    </r>
    <r>
      <rPr>
        <b/>
        <sz val="10"/>
        <color rgb="FFFFFFFF"/>
        <rFont val="Calibri"/>
        <family val="2"/>
        <charset val="1"/>
      </rPr>
      <t>)</t>
    </r>
  </si>
  <si>
    <t xml:space="preserve">Data inizio lavori (*)
</t>
  </si>
  <si>
    <t>Costo complessivo intervento (quadro economico)</t>
  </si>
  <si>
    <t>Investimento da realizzare nel 2022 (€)</t>
  </si>
  <si>
    <t>Totale investimenti del triennio</t>
  </si>
  <si>
    <t>Finanziamento precedente il triennio</t>
  </si>
  <si>
    <t>Contributo conto capitale nel triennio di riferimento (€)</t>
  </si>
  <si>
    <t>Finanziamento "Ente":
Mutui (€) nel triennio di riferimento</t>
  </si>
  <si>
    <t>Numero e Data DGR autorizzazione Mutuo</t>
  </si>
  <si>
    <t>Finanziamento "Ente":
Alienazioni (€) nel triennio di riferimento</t>
  </si>
  <si>
    <t>N. progressivo piano alienazioni</t>
  </si>
  <si>
    <t>Finanziamento "Ente":
c/esercizio (€) nel triennio di riferimento</t>
  </si>
  <si>
    <t>Finanziamento "Altri  finanziamenti regionali" (€) nel triennio di riferimento</t>
  </si>
  <si>
    <t>Finanziamento PPP (€) nel triennio di riferimento</t>
  </si>
  <si>
    <t>Finanziamento "Altri  finanziamenti" (€) nel triennio di riferimento</t>
  </si>
  <si>
    <t>Totale finanziamenti del triennio</t>
  </si>
  <si>
    <t>Finanziamento successivo il triennio</t>
  </si>
  <si>
    <t>Note Area Infrastrutture e Patrimonio</t>
  </si>
  <si>
    <t>Note GSA</t>
  </si>
  <si>
    <t>Quadratura investimenti e finanziamenti triennio</t>
  </si>
  <si>
    <t>Verifica quadratura costo complessivo e fonti complessive</t>
  </si>
  <si>
    <t>Istruttoria</t>
  </si>
  <si>
    <t>EPR si intende quote accantonate dall'ente a fronte di trattenute aziendali, previste dal regolamento della ricerca, destinate a investimenti e/o progetti trasversali sulla base di programmazioni della Direzione Generale.</t>
  </si>
  <si>
    <t>AZIENDA _______________________</t>
  </si>
  <si>
    <t>Scheda di rilevazione delle alienazioni patrimoniali</t>
  </si>
  <si>
    <t>ALIENAZIONI POSTE A FINANZIAMENTO DEL PIANO INVESTIMENTI</t>
  </si>
  <si>
    <t>N.progressivo</t>
  </si>
  <si>
    <t xml:space="preserve">descrizione immobilizzazione </t>
  </si>
  <si>
    <t>DGR autorizzazione alienazione dove esistente</t>
  </si>
  <si>
    <t>valore bilancio</t>
  </si>
  <si>
    <t>presunto realizzo</t>
  </si>
  <si>
    <t xml:space="preserve">ALIENAZIONI VINCOLATE A RIPIANO PERDITE </t>
  </si>
  <si>
    <t xml:space="preserve">- </t>
  </si>
  <si>
    <t>totale</t>
  </si>
  <si>
    <t>Campo</t>
  </si>
  <si>
    <t>Descrizione</t>
  </si>
  <si>
    <t>Campo obbligatorio?</t>
  </si>
  <si>
    <t xml:space="preserve">Per gli interventi già presenti nei Piani Investimento degli scorsi anni inserire il vecchio ID. Per i nuovi interventi attribuire un nuovo ID con anno di inserimento/numero progressivo </t>
  </si>
  <si>
    <t>Si</t>
  </si>
  <si>
    <t>Nota: (*) colonne a cui fa riferimento un elenco valori</t>
  </si>
  <si>
    <t>Stato di realizzazione</t>
  </si>
  <si>
    <t>Stato di realizzazione, a scelta fra:
Scheda 1: interventi in corso di realizzazione o con progettazione esecutiva approvata.
Scheda 2: interventi in corso di progettazione con copertura finanziata.
Scheda 3: interventi non aventi copertura finanziaria
Scheda 2-bis: interventi post-sisma</t>
  </si>
  <si>
    <t>Sì</t>
  </si>
  <si>
    <t xml:space="preserve">Gli interventi da inserire in scheda 3 sono: 
- dell'Accordo di Programma V fase 2° stralcio (Nuovo Ospedale di Piacenza e di Carpi), 
- gli interventi comma 14,
- gli interventi di adeguamento/miglioramento sismico e prevenzione incendi non compresi nel PNRR. </t>
  </si>
  <si>
    <t>Indicare la macroarea prevalente dell'intervento, a scelta nel menu a tendina fra:
lavori (compresa manutenzione straordinaria)
tecnologie biomediche
tecnologie informatiche
beni economali</t>
  </si>
  <si>
    <t>Se l'intervento è presente in Profiler inserire il titolo esatto. I titoli dovranno rappresentare nella maniera più precisa possibile l'oggetto e il contesto dell'intervento.</t>
  </si>
  <si>
    <t xml:space="preserve">Ordine di realizzazione ipotetico </t>
  </si>
  <si>
    <t>Per ogni intervento in "Scheda 3" attribuire un ordine di realizzazione ipotetico indicativo (valori 1,..,n), assegnando un valore univoco a ciascun intervento sulla base di quanto si ritiene piu urgente finanziare.</t>
  </si>
  <si>
    <t>No</t>
  </si>
  <si>
    <t>Categoria fabbisogno</t>
  </si>
  <si>
    <t xml:space="preserve">A scelta fra le voci proposte dal menu a tendina.
In funzione della macroarea scelta, compariranno le voci appropriate. </t>
  </si>
  <si>
    <t>Categoria fabbisogno (dettaglio)</t>
  </si>
  <si>
    <t>Dettaglio Categoria fabbisogno se Macroarea "Tecnologie biomediche":
Indicare se l'investimento riguarda una Grande Apparecchiatura (rif. DM 22.4.14), una acquisizione sopra soglia di gara europea per singola funzione, una tecnologia innovativa (criteri istruttoria GRTB). In tutti gli altri casi indicare Altro.</t>
  </si>
  <si>
    <t xml:space="preserve">Tipologia intervento </t>
  </si>
  <si>
    <t>Nel caso di "tecnologie biomediche" Indicare se l'investimento prevede la sostituzione di analoghe tecnologie o meno (potenziamento)</t>
  </si>
  <si>
    <t>Riferimento programmazione sanitaria regionale</t>
  </si>
  <si>
    <t>SOLO per le Tecnologie biomediche. 
Rif. Programmazione - tecnologie biomediche: Indicare se l'investimento supporta la programmazione sanitaria regionale (riferimenti indicati nel piano triennale delle TB 2020-2022).</t>
  </si>
  <si>
    <t>Inserire il codice intervento della "Scheda Intervento" di Profiler</t>
  </si>
  <si>
    <t>Inserire il Programma di investimenti a cui appartiene l'intervento da menu a tendina. Nel caso il Programma non sia presente nel menu a tendina selezionare la voce "altro" e inserire il Programma nel campo note</t>
  </si>
  <si>
    <t>Data (presunta o reale) di inizio lavori. Se l'intervento è presente in Profiler la "Data inizio lavori" deve coincidere. In caso di intervento di acquisto tecnologie, la data di inizio lavori coincide con la data di consegna della prima fornitura oggetto dell'intervento.</t>
  </si>
  <si>
    <t>Investimento da realizzare nel 2022 (€)</t>
  </si>
  <si>
    <t>Il dato va espresso in €.</t>
  </si>
  <si>
    <t xml:space="preserve">Contributo conto capitale Stato (dato Profiler) </t>
  </si>
  <si>
    <t>Il dato va espresso in € e deve corrispondere a quello riportato su Profiler</t>
  </si>
  <si>
    <t xml:space="preserve">Contributo conto capitale RER (dato Profiler) </t>
  </si>
  <si>
    <t>Il dato va espresso in €</t>
  </si>
  <si>
    <t>Il dato va espresso in € e deve corrispondere al dato riportato nelle Tabelle 2 e 3 della DGR 869/2020 (ultimo piano di riorganizzazione approvato). Nel caso siano in corso procedure di rimodulazione, si prega di farne riferimento nel campo note ma indicare in tabella gli importi originari</t>
  </si>
  <si>
    <t>Il dato va espresso in € e deve corrispondere al dato riportato nelle Tabelle 2 e 3 della DGR 869/2020 (ultimo piano di riorganizzazione approvato). Nel caso siano in corso procedure di rimodulazione, si prega di farne riferimento nel campo note ma di indicare gli importi originari</t>
  </si>
  <si>
    <t>Indicare gli estremi della Delibera regionale di autorizzazione al mutuo.</t>
  </si>
  <si>
    <t xml:space="preserve">Indicare il numero progressivo che nella scheda Piano Alienazioni identifica l'immobile a copertura del finanziamento. </t>
  </si>
  <si>
    <t>Finanziamento "Ente":
c/esercizio</t>
  </si>
  <si>
    <t>Il dato va espresso in €. L'utilizzo di contributi in conto esercizio per investimenti è subordinato alla condizione della garanzia del pareggio di bilancio e l'intervento deve essere realizzato entro l'anno. Progetto GRU, GAAC e DSM-DP</t>
  </si>
  <si>
    <t>Finanziamento "Ente":
Manutenzioni cicliche</t>
  </si>
  <si>
    <t>il dato va espresso in € e l'intervento non può avere cofinanziamenti di altro tipo. L'intervento non viene riportato nella scheda ASSR.</t>
  </si>
  <si>
    <t>il dato va espresso in €</t>
  </si>
  <si>
    <t>il dato va espresso in €. Il Finanziamento PPP deve essere preventivamente concordato con i competenti Servizi regionali, che devono disporre delle informazioni necessarie per una valutazione di sostenibilità economico-finanziaria e di analisi costi/benefici. </t>
  </si>
  <si>
    <t>Il dato va espresso in €. Nel campo Note vanno indicate tutte le fonti del "Finanziamento sisma" e la relativa quota parte del finanziamento: 
Art. 11 LR n. 16/12 
Assicurazione 
EUSF (European Union Solidarity Fund) 
DGR 1735/2014 
Altro (specificare)</t>
  </si>
  <si>
    <t xml:space="preserve">Finanziamento "Altri  finanziamenti regionali" (€) </t>
  </si>
  <si>
    <t>Il dato va espresso in €. Finanziamenti regionali in c/capitale a sostegno del piano investimenti, (es. DGR 2054/2018). Citare in nota i riferimenti e il dettaglio importo in caso di più fonti presenti.</t>
  </si>
  <si>
    <t>Il dato va espresso in €. (Es. "conto energia")</t>
  </si>
  <si>
    <t> Il dato va espresso in € (Es. FESR e FEASR) </t>
  </si>
  <si>
    <t>Campo calcolato: non inserire nulla</t>
  </si>
  <si>
    <t>Il dato va espresso in €. Importo dedicato ai lavori all'interno del Q.E. complessivo dell'intervento</t>
  </si>
  <si>
    <t>Il dato va espresso in €. Importo dedicato alle tecnologie biomediche all'interno del Q.E. complessivo dell'intervento</t>
  </si>
  <si>
    <t>Il dato va espresso in €. Importo dedicato alle tecnologie informatiche all'interno del Q.E. complessivo dell'intervento</t>
  </si>
  <si>
    <t>Il dato va espresso in €. Importo per altre spese (es. arredi) all'interno del Q.E. complessivo dell'intervento</t>
  </si>
  <si>
    <t>Quadro economico complessivo intervento</t>
  </si>
  <si>
    <t>Scheda piano alienazioni</t>
  </si>
  <si>
    <t>Si ricorda che le Aziende con DGR 1447/2018 hanno assunto l'impegno a mantenere disponibili sino al 16 aprile 2020 gli immobili indicati nell'Allegato A della suddetta DGR, in quanto passibili di conferimento al fondo Target di cui alla DGR 462/2018</t>
  </si>
  <si>
    <t xml:space="preserve">ancora valido? </t>
  </si>
  <si>
    <t>Campo di testo a disposizione delle Aziende</t>
  </si>
  <si>
    <t>Note del Servizio ICT a seguito istruttoria</t>
  </si>
  <si>
    <t>ISTRUZIONI PER COMPILAZIONE SCHEDA SGA</t>
  </si>
  <si>
    <t>Al bilancio economico preventivo aziendale dovrà essere allegata la scheda SGA che costituirà lo schema del Piano Investimenti.</t>
  </si>
  <si>
    <t xml:space="preserve">Ai sensi dell'art 6 L.R. 9/2018 lo schema che le Aziende devono allegare al Bilancio economico preventivo annuale deve necessariamente prevedere gli investimenti da effettuare nel triennio e le relative fonti di finanziamento (Dettaglio fonti di finanziamento nel triennio e Importo investimento da realizzare nei singoli anni di competenza). 
</t>
  </si>
  <si>
    <t>I campi descrittivi degli interventi e i campi relativi ai valori di costo complessivo e degli investimenti vengono riportati in automatico dalla scheda ICT. Le colonne dei Totali sono campi calcolati. Le colonne finanziamento NON sono riportate in automatico e vanno compilate seguendo le istruzioni sotto riportate.</t>
  </si>
  <si>
    <t>In sintesi, lato finanziamenti: la scheda ICT riporta, suddivisa tra le diverse fonti, la copertura complessiva dell'intervento; la scheda SGA riporta, suddivisa tra le diverse fonti, la copertura dell'intervento relativamente al triennio di riferimento del budget.</t>
  </si>
  <si>
    <t>Campo obbligatorio</t>
  </si>
  <si>
    <t>Nota: celle con simboli -  00/01/1900 (nel caso di Date)  risultano pre-valorizzate dalla scheda ICT e/o calcolate</t>
  </si>
  <si>
    <t>Dato riportato da scheda ICT</t>
  </si>
  <si>
    <t>Data inizio lavori</t>
  </si>
  <si>
    <t>Covid19 (SI/NO)</t>
  </si>
  <si>
    <t>Investimento da realizzare nel 2020 (€)</t>
  </si>
  <si>
    <t>Investimento da realizzare nel 2021 (€)</t>
  </si>
  <si>
    <t>Campo calcolato</t>
  </si>
  <si>
    <t>Il dato va espresso in euro. Riportare la quota di finanziamento già utilizzata negli anni precedenti il triennio di riferimento</t>
  </si>
  <si>
    <t>Contributo conto capitale nel triennio di riferimento</t>
  </si>
  <si>
    <t>Il dato va espresso in euro. Inserire la quota di contributi c/capitale da Stato e c/capitale da RER a copertura del triennio di riferimento.</t>
  </si>
  <si>
    <t>Finanziamento "Ente": Mutui € nel triennio di riferimento</t>
  </si>
  <si>
    <t>Il dato va espresso in euro. Inserire la quota dei mutui a copertura del triennio di riferimento.</t>
  </si>
  <si>
    <t>Finanziamento "Ente": Alienazioni € nel triennio di riferimento</t>
  </si>
  <si>
    <t>Il dato va espresso in euro. Inserire la quota da alienazioni a copertura del triennio di riferimento.</t>
  </si>
  <si>
    <t>Il dato va espresso in euro. Inserire la quota di finanziamento Decreto Presidente RER 76 dell'8 maggio 2020 a copertura del triennio di riferimento.</t>
  </si>
  <si>
    <t>Il dato va espresso in euro. Inserire la quota Finanziamento Stato art. 2 DL 34/2020 (Piano di riorganizzazione) a copertura del triennio di riferimento.</t>
  </si>
  <si>
    <t>Il dato va espresso in euro. Inserire la quota di Fondo Regionale (Piano di riorganizzazione) a copertura del triennio di riferimento.</t>
  </si>
  <si>
    <t>Finanziamento "Ente": c/esercizio € nel triennio di riferimento</t>
  </si>
  <si>
    <t>Il dato va espresso in euro. Inserire la quota di contributi c/esercizio a copertura del triennio di riferimento.</t>
  </si>
  <si>
    <t>Finanziamento "Altri  finanziamenti regionali" € nel triennio di riferimento</t>
  </si>
  <si>
    <t>Il dato va espresso in euro. Inserire la quota di finanziamenti regionali in c/capitale a sostegno del piano investimenti, es. DGR 2054/2018  a copertura del triennio di riferimento e darne indicazione in nota.</t>
  </si>
  <si>
    <t>Il dato va espresso in euro. Inserire la quota di PPP a copertura del triennio di riferimento</t>
  </si>
  <si>
    <t>Altri finanziamenti (specificare nelle note) € nel triennio di riferimento</t>
  </si>
  <si>
    <t>Il dato va espresso in euro. Inserire la quota degli altri finanziamenti, es. donazioni, sisma, incentivi statali, fondi UE, contributi dai Comuni, altro, a copertura del triennio di riferimento specificando in nota gli importi di ogni fonte di finanziamento utilizzata. Per la fonte finanziamento sisma indicare il dettaglio delle diverse componentii: assicurazioni, art. 11 L.R. 16/12 ecc.</t>
  </si>
  <si>
    <t>Il dato va espresso in euro. Riportare la quota di finanziamento a copertura degli anni successivi il triennio di riferimento</t>
  </si>
  <si>
    <t>Note ICT</t>
  </si>
  <si>
    <t>Note SGA</t>
  </si>
  <si>
    <t>Integrare con note che riguardano la sola scheda SGA: es. le quote di dettaglio "Altri finanziamenti" per la parte inerente il finanziamento sisma per il triennio di riferimento; il riferimento alla DGR di finanziamento per fonte "Altri finanziamenti regionali", ecc.</t>
  </si>
  <si>
    <r>
      <rPr>
        <b/>
        <sz val="10"/>
        <rFont val="Calibri"/>
        <family val="2"/>
        <charset val="1"/>
      </rPr>
      <t>Colonna di quadratura</t>
    </r>
    <r>
      <rPr>
        <sz val="10"/>
        <rFont val="Calibri"/>
        <family val="2"/>
        <charset val="1"/>
      </rPr>
      <t xml:space="preserve"> (</t>
    </r>
    <r>
      <rPr>
        <i/>
        <sz val="10"/>
        <rFont val="Calibri"/>
        <family val="2"/>
        <charset val="1"/>
      </rPr>
      <t>campo calcolato riportato da scheda ICT</t>
    </r>
    <r>
      <rPr>
        <sz val="10"/>
        <rFont val="Calibri"/>
        <family val="2"/>
        <charset val="1"/>
      </rPr>
      <t xml:space="preserve">) che </t>
    </r>
    <r>
      <rPr>
        <b/>
        <sz val="10"/>
        <rFont val="Calibri"/>
        <family val="2"/>
        <charset val="1"/>
      </rPr>
      <t>non dovrà essere allegata al bilancio</t>
    </r>
    <r>
      <rPr>
        <sz val="10"/>
        <rFont val="Calibri"/>
        <family val="2"/>
        <charset val="1"/>
      </rPr>
      <t xml:space="preserve">. Verifica che il costo complessivo contenga il valore degli investimenti indicati nel piano per il triennio e oltre. Deve restituire il risultato OK. </t>
    </r>
  </si>
  <si>
    <r>
      <rPr>
        <b/>
        <sz val="10"/>
        <color rgb="FF000000"/>
        <rFont val="Calibri"/>
        <family val="2"/>
        <charset val="1"/>
      </rPr>
      <t>Colonna di quadratura</t>
    </r>
    <r>
      <rPr>
        <sz val="10"/>
        <color rgb="FF000000"/>
        <rFont val="Calibri"/>
        <family val="2"/>
        <charset val="1"/>
      </rPr>
      <t xml:space="preserve"> (campo calcolato) che </t>
    </r>
    <r>
      <rPr>
        <b/>
        <sz val="10"/>
        <color rgb="FF000000"/>
        <rFont val="Calibri"/>
        <family val="2"/>
        <charset val="1"/>
      </rPr>
      <t>non dovrà essere allegata al bilanci</t>
    </r>
    <r>
      <rPr>
        <b/>
        <sz val="10"/>
        <rFont val="Calibri"/>
        <family val="2"/>
        <charset val="1"/>
      </rPr>
      <t>o</t>
    </r>
    <r>
      <rPr>
        <sz val="10"/>
        <color rgb="FF000000"/>
        <rFont val="Calibri"/>
        <family val="2"/>
        <charset val="1"/>
      </rPr>
      <t xml:space="preserve">. Verifica che il valore degli investimenti del triennio sia identico al valore dei finanziamenti del triennio. Deve restituire un valore uguale a zero. </t>
    </r>
  </si>
  <si>
    <r>
      <rPr>
        <b/>
        <sz val="10"/>
        <rFont val="Calibri"/>
        <family val="2"/>
        <charset val="1"/>
      </rPr>
      <t>Colonna di quadratura</t>
    </r>
    <r>
      <rPr>
        <sz val="10"/>
        <rFont val="Calibri"/>
        <family val="2"/>
        <charset val="1"/>
      </rPr>
      <t xml:space="preserve"> (campo calcolato) che </t>
    </r>
    <r>
      <rPr>
        <b/>
        <sz val="10"/>
        <rFont val="Calibri"/>
        <family val="2"/>
        <charset val="1"/>
      </rPr>
      <t>non dovrà essere allegata al bilancio</t>
    </r>
    <r>
      <rPr>
        <sz val="10"/>
        <rFont val="Calibri"/>
        <family val="2"/>
        <charset val="1"/>
      </rPr>
      <t xml:space="preserve">. Verifica che il costo complessivo sia interamente finanziato considerando l'intero orizzonte temporale dell'intervento. Deve restituire un valore uguale a zero.  </t>
    </r>
  </si>
  <si>
    <t>Note del Servizio SGA a seguito istruttoria (da non allegare al bilancio)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</si>
</sst>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m/d/yyyy;@"/>
    <numFmt numFmtId="166" formatCode="_-* #,##0.00_-;\-* #,##0.00_-;_-* \-??_-;_-@_-"/>
    <numFmt numFmtId="167" formatCode="_-* #,##0_-;\-* #,##0_-;_-* \-??_-;_-@_-"/>
    <numFmt numFmtId="168" formatCode="mm/dd/yyyy;@"/>
  </numFmts>
  <fonts count="24" x14ac:knownFonts="1">
    <font>
      <sz val="10"/>
      <name val="Arial"/>
      <family val="2"/>
      <charset val="1"/>
    </font>
    <font>
      <b/>
      <sz val="10"/>
      <name val="Arial"/>
      <family val="2"/>
      <charset val="1"/>
    </font>
    <font>
      <sz val="10"/>
      <color rgb="FFFF0000"/>
      <name val="Arial"/>
      <family val="2"/>
      <charset val="1"/>
    </font>
    <font>
      <sz val="10"/>
      <color rgb="FF4472C4"/>
      <name val="Arial"/>
      <family val="2"/>
      <charset val="1"/>
    </font>
    <font>
      <sz val="10"/>
      <color rgb="FF548235"/>
      <name val="Arial"/>
      <family val="2"/>
      <charset val="1"/>
    </font>
    <font>
      <sz val="8"/>
      <name val="Calibri"/>
      <family val="2"/>
      <charset val="1"/>
    </font>
    <font>
      <b/>
      <sz val="11"/>
      <name val="Arial"/>
      <family val="2"/>
      <charset val="1"/>
    </font>
    <font>
      <b/>
      <sz val="11"/>
      <color rgb="FFFF0000"/>
      <name val="Arial"/>
      <family val="2"/>
      <charset val="1"/>
    </font>
    <font>
      <b/>
      <sz val="10"/>
      <color rgb="FFFFFFFF"/>
      <name val="Calibri"/>
      <family val="2"/>
      <charset val="1"/>
    </font>
    <font>
      <b/>
      <sz val="10"/>
      <color rgb="FFFF0000"/>
      <name val="Calibri"/>
      <family val="2"/>
      <charset val="1"/>
    </font>
    <font>
      <sz val="10"/>
      <color rgb="FF000000"/>
      <name val="Arial"/>
      <family val="2"/>
      <charset val="1"/>
    </font>
    <font>
      <b/>
      <i/>
      <sz val="10"/>
      <color rgb="FFFFFFFF"/>
      <name val="Calibri"/>
      <family val="2"/>
      <charset val="1"/>
    </font>
    <font>
      <sz val="10"/>
      <name val="Calibri"/>
      <family val="2"/>
      <charset val="1"/>
    </font>
    <font>
      <b/>
      <sz val="18"/>
      <name val="Calibri"/>
      <family val="2"/>
      <charset val="1"/>
    </font>
    <font>
      <b/>
      <sz val="14"/>
      <name val="Calibri"/>
      <family val="2"/>
      <charset val="1"/>
    </font>
    <font>
      <sz val="12"/>
      <name val="Calibri"/>
      <family val="2"/>
      <charset val="1"/>
    </font>
    <font>
      <b/>
      <sz val="12"/>
      <name val="Calibri"/>
      <family val="2"/>
      <charset val="1"/>
    </font>
    <font>
      <b/>
      <sz val="10"/>
      <name val="Calibri"/>
      <family val="2"/>
      <charset val="1"/>
    </font>
    <font>
      <sz val="10"/>
      <color rgb="FFFF0000"/>
      <name val="Calibri"/>
      <family val="2"/>
      <charset val="1"/>
    </font>
    <font>
      <sz val="10"/>
      <color rgb="FF000000"/>
      <name val="Calibri"/>
      <family val="2"/>
      <charset val="1"/>
    </font>
    <font>
      <i/>
      <sz val="10"/>
      <color rgb="FF000000"/>
      <name val="Calibri"/>
      <family val="2"/>
      <charset val="1"/>
    </font>
    <font>
      <i/>
      <sz val="10"/>
      <name val="Calibri"/>
      <family val="2"/>
      <charset val="1"/>
    </font>
    <font>
      <b/>
      <sz val="10"/>
      <color rgb="FF000000"/>
      <name val="Calibri"/>
      <family val="2"/>
      <charset val="1"/>
    </font>
    <font>
      <sz val="10"/>
      <name val="Arial"/>
      <family val="2"/>
      <charset val="1"/>
    </font>
  </fonts>
  <fills count="16">
    <fill>
      <patternFill patternType="none"/>
    </fill>
    <fill>
      <patternFill patternType="gray125"/>
    </fill>
    <fill>
      <patternFill patternType="solid">
        <fgColor rgb="FFFFFF00"/>
        <bgColor rgb="FFFFFF00"/>
      </patternFill>
    </fill>
    <fill>
      <patternFill patternType="solid">
        <fgColor rgb="FF4472C4"/>
        <bgColor rgb="FF2F5597"/>
      </patternFill>
    </fill>
    <fill>
      <patternFill patternType="solid">
        <fgColor rgb="FF8497B0"/>
        <bgColor rgb="FF8FAADC"/>
      </patternFill>
    </fill>
    <fill>
      <patternFill patternType="solid">
        <fgColor rgb="FF548235"/>
        <bgColor rgb="FF339966"/>
      </patternFill>
    </fill>
    <fill>
      <patternFill patternType="solid">
        <fgColor rgb="FF2F5597"/>
        <bgColor rgb="FF333F50"/>
      </patternFill>
    </fill>
    <fill>
      <patternFill patternType="solid">
        <fgColor rgb="FFC55A11"/>
        <bgColor rgb="FF993300"/>
      </patternFill>
    </fill>
    <fill>
      <patternFill patternType="solid">
        <fgColor rgb="FF333F50"/>
        <bgColor rgb="FF333300"/>
      </patternFill>
    </fill>
    <fill>
      <patternFill patternType="solid">
        <fgColor rgb="FFFF0000"/>
        <bgColor rgb="FF993300"/>
      </patternFill>
    </fill>
    <fill>
      <patternFill patternType="solid">
        <fgColor rgb="FFDAE3F3"/>
        <bgColor rgb="FFD0CECE"/>
      </patternFill>
    </fill>
    <fill>
      <patternFill patternType="solid">
        <fgColor rgb="FFD0CECE"/>
        <bgColor rgb="FFBFBFBF"/>
      </patternFill>
    </fill>
    <fill>
      <patternFill patternType="solid">
        <fgColor rgb="FFFFFFFF"/>
        <bgColor rgb="FFFFFFCC"/>
      </patternFill>
    </fill>
    <fill>
      <patternFill patternType="solid">
        <fgColor rgb="FF595959"/>
        <bgColor rgb="FF333F50"/>
      </patternFill>
    </fill>
    <fill>
      <patternFill patternType="solid">
        <fgColor rgb="FF000000"/>
        <bgColor rgb="FF003300"/>
      </patternFill>
    </fill>
    <fill>
      <patternFill patternType="solid">
        <fgColor rgb="FFBFBFBF"/>
        <bgColor rgb="FFD0CECE"/>
      </patternFill>
    </fill>
  </fills>
  <borders count="26">
    <border>
      <left/>
      <right/>
      <top/>
      <bottom/>
      <diagonal/>
    </border>
    <border>
      <left style="thin">
        <color rgb="FF4472C4"/>
      </left>
      <right style="thin">
        <color rgb="FF4472C4"/>
      </right>
      <top style="thin">
        <color rgb="FF4472C4"/>
      </top>
      <bottom style="thin">
        <color rgb="FF4472C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rgb="FF4472C4"/>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rgb="FF8FAADC"/>
      </top>
      <bottom style="thin">
        <color rgb="FF8FAADC"/>
      </bottom>
      <diagonal/>
    </border>
    <border>
      <left/>
      <right/>
      <top style="thin">
        <color rgb="FF4472C4"/>
      </top>
      <bottom/>
      <diagonal/>
    </border>
    <border>
      <left style="thin">
        <color rgb="FF8FAADC"/>
      </left>
      <right/>
      <top style="thin">
        <color rgb="FF8FAADC"/>
      </top>
      <bottom style="thin">
        <color rgb="FF8FAADC"/>
      </bottom>
      <diagonal/>
    </border>
    <border>
      <left/>
      <right style="thin">
        <color rgb="FF8FAADC"/>
      </right>
      <top style="thin">
        <color rgb="FF8FAADC"/>
      </top>
      <bottom style="thin">
        <color rgb="FF8FAADC"/>
      </bottom>
      <diagonal/>
    </border>
  </borders>
  <cellStyleXfs count="2">
    <xf numFmtId="0" fontId="0" fillId="0" borderId="0"/>
    <xf numFmtId="166" fontId="23" fillId="0" borderId="0" applyBorder="0" applyProtection="0"/>
  </cellStyleXfs>
  <cellXfs count="232">
    <xf numFmtId="0" fontId="0" fillId="0" borderId="0" xfId="0"/>
    <xf numFmtId="0" fontId="12" fillId="0" borderId="0" xfId="0" applyFont="1" applyBorder="1" applyAlignment="1">
      <alignment horizontal="left" vertical="top" wrapText="1"/>
    </xf>
    <xf numFmtId="0" fontId="17" fillId="0" borderId="15" xfId="0" applyFont="1" applyBorder="1" applyAlignment="1">
      <alignment horizontal="center"/>
    </xf>
    <xf numFmtId="0" fontId="12" fillId="0" borderId="14" xfId="0" applyFont="1" applyBorder="1" applyAlignment="1">
      <alignment horizontal="center" vertical="center"/>
    </xf>
    <xf numFmtId="0" fontId="12" fillId="0" borderId="8" xfId="0" applyFont="1" applyBorder="1" applyAlignment="1">
      <alignment horizontal="center" vertical="center" wrapText="1"/>
    </xf>
    <xf numFmtId="0" fontId="17" fillId="0" borderId="7" xfId="0" applyFont="1" applyBorder="1" applyAlignment="1">
      <alignment horizontal="center"/>
    </xf>
    <xf numFmtId="0" fontId="12" fillId="0" borderId="7" xfId="0" applyFont="1" applyBorder="1" applyAlignment="1">
      <alignment horizontal="center" vertical="center"/>
    </xf>
    <xf numFmtId="0" fontId="12" fillId="0" borderId="6" xfId="0" applyFont="1" applyBorder="1" applyAlignment="1">
      <alignment horizontal="center" vertical="center" wrapText="1"/>
    </xf>
    <xf numFmtId="0" fontId="1" fillId="0" borderId="0" xfId="0" applyFont="1"/>
    <xf numFmtId="0" fontId="1" fillId="0" borderId="0" xfId="0" applyFont="1" applyAlignment="1">
      <alignment wrapText="1"/>
    </xf>
    <xf numFmtId="0" fontId="2" fillId="0" borderId="0" xfId="0" applyFont="1"/>
    <xf numFmtId="0" fontId="3" fillId="0" borderId="0" xfId="0" applyFont="1"/>
    <xf numFmtId="0" fontId="4" fillId="0" borderId="0" xfId="0" applyFont="1"/>
    <xf numFmtId="0" fontId="0" fillId="2" borderId="0" xfId="0" applyFill="1"/>
    <xf numFmtId="0" fontId="5" fillId="0" borderId="0" xfId="0" applyFont="1" applyAlignment="1">
      <alignment wrapText="1"/>
    </xf>
    <xf numFmtId="0" fontId="0" fillId="2" borderId="0" xfId="0" applyFont="1" applyFill="1" applyAlignment="1">
      <alignment horizontal="right"/>
    </xf>
    <xf numFmtId="0" fontId="0" fillId="0" borderId="0" xfId="0" applyAlignment="1">
      <alignment horizontal="center" vertical="center" wrapText="1"/>
    </xf>
    <xf numFmtId="0" fontId="0" fillId="0" borderId="0" xfId="0" applyAlignment="1">
      <alignment vertical="center" wrapText="1"/>
    </xf>
    <xf numFmtId="0" fontId="6" fillId="0" borderId="0" xfId="0"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center" wrapText="1"/>
    </xf>
    <xf numFmtId="164" fontId="6" fillId="0" borderId="0" xfId="0" applyNumberFormat="1" applyFont="1" applyAlignment="1">
      <alignment vertical="center" wrapText="1"/>
    </xf>
    <xf numFmtId="0" fontId="0" fillId="0" borderId="0" xfId="0" applyProtection="1">
      <protection locked="0"/>
    </xf>
    <xf numFmtId="49" fontId="0" fillId="0" borderId="0" xfId="0" applyNumberFormat="1" applyProtection="1">
      <protection locked="0"/>
    </xf>
    <xf numFmtId="0" fontId="0" fillId="0" borderId="0" xfId="0" applyProtection="1"/>
    <xf numFmtId="165"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8" fillId="3" borderId="1" xfId="0" applyFont="1" applyFill="1" applyBorder="1" applyAlignment="1" applyProtection="1">
      <alignment horizontal="center" vertical="center" wrapText="1"/>
      <protection locked="0"/>
    </xf>
    <xf numFmtId="49" fontId="8" fillId="3"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165" fontId="8" fillId="5" borderId="1" xfId="0" applyNumberFormat="1" applyFont="1" applyFill="1" applyBorder="1" applyAlignment="1" applyProtection="1">
      <alignment horizontal="center" vertical="center" wrapText="1"/>
      <protection locked="0"/>
    </xf>
    <xf numFmtId="166" fontId="8" fillId="6" borderId="1" xfId="0" applyNumberFormat="1" applyFont="1" applyFill="1" applyBorder="1" applyAlignment="1" applyProtection="1">
      <alignment horizontal="center" vertical="center" wrapText="1"/>
      <protection locked="0"/>
    </xf>
    <xf numFmtId="166" fontId="8" fillId="5" borderId="1" xfId="0" applyNumberFormat="1" applyFont="1" applyFill="1" applyBorder="1" applyAlignment="1" applyProtection="1">
      <alignment horizontal="center" vertical="center" wrapText="1"/>
      <protection locked="0"/>
    </xf>
    <xf numFmtId="166" fontId="8" fillId="7" borderId="1" xfId="0" applyNumberFormat="1" applyFont="1" applyFill="1" applyBorder="1" applyAlignment="1" applyProtection="1">
      <alignment horizontal="center" vertical="center" wrapText="1"/>
      <protection locked="0"/>
    </xf>
    <xf numFmtId="166" fontId="8" fillId="8" borderId="1" xfId="0" applyNumberFormat="1" applyFont="1" applyFill="1" applyBorder="1" applyAlignment="1" applyProtection="1">
      <alignment horizontal="center" vertical="center" wrapText="1"/>
      <protection locked="0"/>
    </xf>
    <xf numFmtId="167" fontId="8" fillId="8" borderId="1" xfId="0" applyNumberFormat="1" applyFont="1" applyFill="1" applyBorder="1" applyAlignment="1" applyProtection="1">
      <alignment horizontal="center" vertical="center" wrapText="1"/>
      <protection locked="0"/>
    </xf>
    <xf numFmtId="166" fontId="9" fillId="8" borderId="1" xfId="0" applyNumberFormat="1"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167" fontId="8" fillId="9" borderId="1" xfId="0" applyNumberFormat="1"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10" fillId="10" borderId="2" xfId="0" applyFont="1" applyFill="1" applyBorder="1" applyAlignment="1" applyProtection="1">
      <protection locked="0"/>
    </xf>
    <xf numFmtId="49" fontId="0" fillId="10" borderId="2" xfId="0" applyNumberFormat="1" applyFont="1" applyFill="1" applyBorder="1" applyAlignment="1" applyProtection="1">
      <protection locked="0"/>
    </xf>
    <xf numFmtId="0" fontId="0" fillId="10" borderId="2" xfId="0" applyFont="1" applyFill="1" applyBorder="1" applyAlignment="1" applyProtection="1">
      <protection locked="0"/>
    </xf>
    <xf numFmtId="0" fontId="0" fillId="10" borderId="2" xfId="0" applyFont="1" applyFill="1" applyBorder="1" applyAlignment="1" applyProtection="1">
      <alignment wrapText="1"/>
      <protection locked="0"/>
    </xf>
    <xf numFmtId="0" fontId="10" fillId="10" borderId="2" xfId="0" applyFont="1" applyFill="1" applyBorder="1" applyAlignment="1" applyProtection="1"/>
    <xf numFmtId="168" fontId="0" fillId="10" borderId="2" xfId="0" applyNumberFormat="1" applyFill="1" applyBorder="1" applyAlignment="1" applyProtection="1">
      <alignment horizontal="center"/>
      <protection locked="0"/>
    </xf>
    <xf numFmtId="166" fontId="23" fillId="10" borderId="2" xfId="1" applyFill="1" applyBorder="1" applyAlignment="1" applyProtection="1">
      <alignment wrapText="1"/>
      <protection locked="0"/>
    </xf>
    <xf numFmtId="166" fontId="23" fillId="10" borderId="2" xfId="1" applyFill="1" applyBorder="1" applyAlignment="1" applyProtection="1">
      <protection locked="0"/>
    </xf>
    <xf numFmtId="167" fontId="23" fillId="10" borderId="2" xfId="1" applyNumberFormat="1" applyFill="1" applyBorder="1" applyAlignment="1" applyProtection="1">
      <protection locked="0"/>
    </xf>
    <xf numFmtId="166" fontId="0" fillId="11" borderId="2" xfId="0" applyNumberFormat="1" applyFill="1" applyBorder="1" applyAlignment="1" applyProtection="1">
      <protection locked="0"/>
    </xf>
    <xf numFmtId="166" fontId="0" fillId="10" borderId="2" xfId="0" applyNumberFormat="1" applyFill="1" applyBorder="1" applyAlignment="1" applyProtection="1">
      <protection locked="0"/>
    </xf>
    <xf numFmtId="0" fontId="10" fillId="10" borderId="2" xfId="0" applyFont="1" applyFill="1" applyBorder="1" applyAlignment="1" applyProtection="1">
      <alignment wrapText="1"/>
      <protection locked="0"/>
    </xf>
    <xf numFmtId="0" fontId="10" fillId="10" borderId="2" xfId="0" applyFont="1" applyFill="1" applyBorder="1" applyAlignment="1" applyProtection="1">
      <alignment horizontal="center"/>
      <protection locked="0"/>
    </xf>
    <xf numFmtId="0" fontId="0" fillId="0" borderId="0" xfId="0" applyAlignment="1" applyProtection="1">
      <protection locked="0"/>
    </xf>
    <xf numFmtId="0" fontId="10" fillId="0" borderId="2" xfId="0" applyFont="1" applyBorder="1" applyAlignment="1" applyProtection="1">
      <protection locked="0"/>
    </xf>
    <xf numFmtId="49" fontId="0" fillId="0" borderId="2" xfId="0" applyNumberFormat="1" applyFont="1" applyBorder="1" applyAlignment="1" applyProtection="1">
      <protection locked="0"/>
    </xf>
    <xf numFmtId="0" fontId="0" fillId="0" borderId="2" xfId="0" applyFont="1" applyBorder="1" applyAlignment="1" applyProtection="1">
      <protection locked="0"/>
    </xf>
    <xf numFmtId="0" fontId="0" fillId="0" borderId="2" xfId="0" applyFont="1" applyBorder="1" applyAlignment="1" applyProtection="1">
      <alignment wrapText="1"/>
      <protection locked="0"/>
    </xf>
    <xf numFmtId="0" fontId="10" fillId="0" borderId="2" xfId="0" applyFont="1" applyBorder="1" applyAlignment="1" applyProtection="1"/>
    <xf numFmtId="0" fontId="0" fillId="0" borderId="2" xfId="0" applyBorder="1" applyAlignment="1" applyProtection="1">
      <protection locked="0"/>
    </xf>
    <xf numFmtId="0" fontId="0" fillId="0" borderId="2" xfId="0" applyBorder="1" applyAlignment="1" applyProtection="1">
      <alignment wrapText="1"/>
      <protection locked="0"/>
    </xf>
    <xf numFmtId="168" fontId="0" fillId="0" borderId="2" xfId="0" applyNumberFormat="1" applyBorder="1" applyAlignment="1" applyProtection="1">
      <alignment horizontal="center"/>
      <protection locked="0"/>
    </xf>
    <xf numFmtId="166" fontId="23" fillId="0" borderId="2" xfId="1" applyBorder="1" applyAlignment="1" applyProtection="1">
      <alignment wrapText="1"/>
      <protection locked="0"/>
    </xf>
    <xf numFmtId="166" fontId="23" fillId="0" borderId="2" xfId="1" applyBorder="1" applyAlignment="1" applyProtection="1">
      <protection locked="0"/>
    </xf>
    <xf numFmtId="167" fontId="0" fillId="0" borderId="2" xfId="1" applyNumberFormat="1" applyFont="1" applyBorder="1" applyAlignment="1" applyProtection="1">
      <alignment wrapText="1"/>
      <protection locked="0"/>
    </xf>
    <xf numFmtId="167" fontId="23" fillId="0" borderId="2" xfId="1" applyNumberFormat="1" applyBorder="1" applyAlignment="1" applyProtection="1">
      <protection locked="0"/>
    </xf>
    <xf numFmtId="166" fontId="0" fillId="0" borderId="2" xfId="0" applyNumberFormat="1" applyBorder="1" applyAlignment="1" applyProtection="1">
      <protection locked="0"/>
    </xf>
    <xf numFmtId="0" fontId="10" fillId="0" borderId="2" xfId="0" applyFont="1" applyBorder="1" applyAlignment="1" applyProtection="1">
      <alignment wrapText="1"/>
      <protection locked="0"/>
    </xf>
    <xf numFmtId="0" fontId="10" fillId="0" borderId="2" xfId="0" applyFont="1" applyBorder="1" applyAlignment="1" applyProtection="1">
      <alignment horizontal="center"/>
      <protection locked="0"/>
    </xf>
    <xf numFmtId="166" fontId="23" fillId="0" borderId="2" xfId="1" applyBorder="1" applyAlignment="1" applyProtection="1">
      <alignment wrapText="1"/>
    </xf>
    <xf numFmtId="167" fontId="0" fillId="10" borderId="2" xfId="1" applyNumberFormat="1" applyFont="1" applyFill="1" applyBorder="1" applyAlignment="1" applyProtection="1">
      <alignment wrapText="1"/>
      <protection locked="0"/>
    </xf>
    <xf numFmtId="0" fontId="10" fillId="10" borderId="2" xfId="0" applyFont="1" applyFill="1" applyBorder="1" applyAlignment="1" applyProtection="1">
      <alignment wrapText="1"/>
    </xf>
    <xf numFmtId="0" fontId="10" fillId="0" borderId="3" xfId="0" applyFont="1" applyBorder="1" applyAlignment="1" applyProtection="1">
      <protection locked="0"/>
    </xf>
    <xf numFmtId="49" fontId="0" fillId="0" borderId="3" xfId="0" applyNumberFormat="1" applyBorder="1" applyAlignment="1" applyProtection="1">
      <alignment horizontal="left"/>
      <protection locked="0"/>
    </xf>
    <xf numFmtId="0" fontId="0" fillId="0" borderId="3" xfId="0" applyBorder="1" applyAlignment="1" applyProtection="1">
      <protection locked="0"/>
    </xf>
    <xf numFmtId="0" fontId="0" fillId="0" borderId="3" xfId="0" applyBorder="1" applyAlignment="1" applyProtection="1">
      <alignment wrapText="1"/>
      <protection locked="0"/>
    </xf>
    <xf numFmtId="0" fontId="0" fillId="0" borderId="3" xfId="0" applyBorder="1" applyAlignment="1" applyProtection="1"/>
    <xf numFmtId="168" fontId="0" fillId="0" borderId="3" xfId="0" applyNumberFormat="1" applyBorder="1" applyAlignment="1" applyProtection="1">
      <alignment horizontal="center"/>
      <protection locked="0"/>
    </xf>
    <xf numFmtId="166" fontId="23" fillId="12" borderId="3" xfId="1" applyFill="1" applyBorder="1" applyAlignment="1" applyProtection="1">
      <alignment wrapText="1"/>
      <protection locked="0"/>
    </xf>
    <xf numFmtId="166" fontId="23" fillId="12" borderId="3" xfId="1" applyFill="1" applyBorder="1" applyAlignment="1" applyProtection="1">
      <protection locked="0"/>
    </xf>
    <xf numFmtId="166" fontId="23" fillId="0" borderId="3" xfId="1" applyBorder="1" applyAlignment="1" applyProtection="1">
      <protection locked="0"/>
    </xf>
    <xf numFmtId="167" fontId="23" fillId="0" borderId="3" xfId="1" applyNumberFormat="1" applyBorder="1" applyAlignment="1" applyProtection="1">
      <protection locked="0"/>
    </xf>
    <xf numFmtId="166" fontId="0" fillId="11" borderId="3" xfId="0" applyNumberFormat="1" applyFill="1" applyBorder="1" applyAlignment="1" applyProtection="1">
      <protection locked="0"/>
    </xf>
    <xf numFmtId="166" fontId="0" fillId="0" borderId="3" xfId="0" applyNumberFormat="1" applyBorder="1" applyAlignment="1" applyProtection="1">
      <protection locked="0"/>
    </xf>
    <xf numFmtId="0" fontId="0" fillId="12" borderId="3" xfId="0" applyFill="1" applyBorder="1" applyAlignment="1" applyProtection="1">
      <alignment wrapText="1"/>
      <protection locked="0"/>
    </xf>
    <xf numFmtId="0" fontId="0" fillId="12" borderId="3" xfId="0" applyFill="1" applyBorder="1" applyAlignment="1" applyProtection="1">
      <alignment horizontal="center" wrapText="1"/>
      <protection locked="0"/>
    </xf>
    <xf numFmtId="0" fontId="10" fillId="10" borderId="3" xfId="0" applyFont="1" applyFill="1" applyBorder="1" applyAlignment="1" applyProtection="1">
      <protection locked="0"/>
    </xf>
    <xf numFmtId="49" fontId="0" fillId="10" borderId="3" xfId="0" applyNumberFormat="1" applyFill="1" applyBorder="1" applyAlignment="1" applyProtection="1">
      <alignment horizontal="left"/>
      <protection locked="0"/>
    </xf>
    <xf numFmtId="0" fontId="0" fillId="10" borderId="3" xfId="0" applyFill="1" applyBorder="1" applyAlignment="1" applyProtection="1">
      <protection locked="0"/>
    </xf>
    <xf numFmtId="0" fontId="0" fillId="10" borderId="3" xfId="0" applyFill="1" applyBorder="1" applyAlignment="1" applyProtection="1">
      <alignment wrapText="1"/>
      <protection locked="0"/>
    </xf>
    <xf numFmtId="0" fontId="0" fillId="10" borderId="3" xfId="0" applyFill="1" applyBorder="1" applyAlignment="1" applyProtection="1"/>
    <xf numFmtId="168" fontId="0" fillId="10" borderId="3" xfId="0" applyNumberFormat="1" applyFill="1" applyBorder="1" applyAlignment="1" applyProtection="1">
      <alignment horizontal="center"/>
      <protection locked="0"/>
    </xf>
    <xf numFmtId="166" fontId="23" fillId="10" borderId="3" xfId="1" applyFill="1" applyBorder="1" applyAlignment="1" applyProtection="1">
      <alignment wrapText="1"/>
      <protection locked="0"/>
    </xf>
    <xf numFmtId="166" fontId="23" fillId="10" borderId="3" xfId="1" applyFill="1" applyBorder="1" applyAlignment="1" applyProtection="1">
      <protection locked="0"/>
    </xf>
    <xf numFmtId="167" fontId="23" fillId="10" borderId="3" xfId="1" applyNumberFormat="1" applyFill="1" applyBorder="1" applyAlignment="1" applyProtection="1">
      <protection locked="0"/>
    </xf>
    <xf numFmtId="166" fontId="0" fillId="10" borderId="3" xfId="0" applyNumberFormat="1" applyFill="1" applyBorder="1" applyAlignment="1" applyProtection="1">
      <protection locked="0"/>
    </xf>
    <xf numFmtId="0" fontId="0" fillId="10" borderId="3" xfId="0" applyFill="1" applyBorder="1" applyAlignment="1" applyProtection="1">
      <alignment horizontal="center" wrapText="1"/>
      <protection locked="0"/>
    </xf>
    <xf numFmtId="49" fontId="0" fillId="10" borderId="3" xfId="0" applyNumberFormat="1" applyFill="1" applyBorder="1" applyAlignment="1" applyProtection="1">
      <protection locked="0"/>
    </xf>
    <xf numFmtId="0" fontId="10" fillId="10" borderId="3" xfId="0" applyFont="1" applyFill="1" applyBorder="1" applyAlignment="1" applyProtection="1"/>
    <xf numFmtId="0" fontId="10" fillId="10" borderId="3" xfId="0" applyFont="1" applyFill="1" applyBorder="1" applyAlignment="1" applyProtection="1">
      <alignment wrapText="1"/>
      <protection locked="0"/>
    </xf>
    <xf numFmtId="0" fontId="10" fillId="10" borderId="3" xfId="0" applyFont="1" applyFill="1" applyBorder="1" applyAlignment="1" applyProtection="1">
      <alignment horizontal="center"/>
      <protection locked="0"/>
    </xf>
    <xf numFmtId="0" fontId="0" fillId="0" borderId="3" xfId="0" applyBorder="1" applyAlignment="1" applyProtection="1">
      <alignment horizontal="left"/>
      <protection locked="0"/>
    </xf>
    <xf numFmtId="166" fontId="23" fillId="0" borderId="3" xfId="1" applyBorder="1" applyAlignment="1" applyProtection="1">
      <alignment wrapText="1"/>
      <protection locked="0"/>
    </xf>
    <xf numFmtId="0" fontId="0" fillId="0" borderId="3" xfId="0" applyBorder="1" applyAlignment="1" applyProtection="1">
      <alignment horizontal="center" wrapText="1"/>
      <protection locked="0"/>
    </xf>
    <xf numFmtId="0" fontId="0" fillId="0" borderId="3" xfId="0" applyBorder="1" applyAlignment="1" applyProtection="1">
      <alignment horizontal="center"/>
      <protection locked="0"/>
    </xf>
    <xf numFmtId="49" fontId="0" fillId="12" borderId="3" xfId="0" applyNumberFormat="1" applyFill="1" applyBorder="1" applyAlignment="1" applyProtection="1">
      <alignment horizontal="left"/>
      <protection locked="0"/>
    </xf>
    <xf numFmtId="0" fontId="0" fillId="12" borderId="3" xfId="0" applyFill="1" applyBorder="1" applyAlignment="1" applyProtection="1">
      <protection locked="0"/>
    </xf>
    <xf numFmtId="168" fontId="0" fillId="12" borderId="3" xfId="0" applyNumberFormat="1" applyFill="1" applyBorder="1" applyAlignment="1" applyProtection="1">
      <alignment horizontal="center"/>
      <protection locked="0"/>
    </xf>
    <xf numFmtId="165" fontId="0" fillId="12" borderId="3" xfId="0" applyNumberFormat="1" applyFill="1" applyBorder="1" applyAlignment="1" applyProtection="1">
      <alignment horizontal="center"/>
      <protection locked="0"/>
    </xf>
    <xf numFmtId="167" fontId="0" fillId="0" borderId="0" xfId="0" applyNumberFormat="1"/>
    <xf numFmtId="166" fontId="0" fillId="0" borderId="0" xfId="0" applyNumberFormat="1"/>
    <xf numFmtId="167" fontId="0" fillId="0" borderId="0" xfId="0" applyNumberFormat="1" applyAlignment="1">
      <alignment horizontal="center"/>
    </xf>
    <xf numFmtId="167" fontId="0" fillId="0" borderId="0" xfId="0" applyNumberFormat="1" applyAlignment="1">
      <alignment wrapText="1"/>
    </xf>
    <xf numFmtId="167" fontId="8" fillId="3" borderId="1" xfId="0" applyNumberFormat="1" applyFont="1" applyFill="1" applyBorder="1" applyAlignment="1">
      <alignment horizontal="center" vertical="center" wrapText="1"/>
    </xf>
    <xf numFmtId="167" fontId="8" fillId="3" borderId="1" xfId="0" applyNumberFormat="1" applyFont="1" applyFill="1" applyBorder="1" applyAlignment="1">
      <alignment horizontal="center" vertical="center"/>
    </xf>
    <xf numFmtId="166" fontId="8" fillId="3" borderId="1" xfId="0" applyNumberFormat="1" applyFont="1" applyFill="1" applyBorder="1" applyAlignment="1">
      <alignment horizontal="center" vertical="center" wrapText="1"/>
    </xf>
    <xf numFmtId="167" fontId="8" fillId="13" borderId="1" xfId="0" applyNumberFormat="1" applyFont="1" applyFill="1" applyBorder="1" applyAlignment="1">
      <alignment horizontal="center" vertical="center" wrapText="1"/>
    </xf>
    <xf numFmtId="167" fontId="8" fillId="14" borderId="1" xfId="0" applyNumberFormat="1" applyFont="1" applyFill="1" applyBorder="1" applyAlignment="1">
      <alignment horizontal="center" vertical="center" wrapText="1"/>
    </xf>
    <xf numFmtId="167" fontId="8" fillId="15" borderId="1" xfId="0" applyNumberFormat="1" applyFont="1" applyFill="1" applyBorder="1" applyAlignment="1">
      <alignment horizontal="center" vertical="center" wrapText="1"/>
    </xf>
    <xf numFmtId="167" fontId="8" fillId="11" borderId="1" xfId="0" applyNumberFormat="1" applyFont="1" applyFill="1" applyBorder="1" applyAlignment="1">
      <alignment horizontal="center" vertical="center" wrapText="1"/>
    </xf>
    <xf numFmtId="167" fontId="8" fillId="7" borderId="1" xfId="0" applyNumberFormat="1" applyFont="1" applyFill="1" applyBorder="1" applyAlignment="1">
      <alignment horizontal="center" vertical="center" wrapText="1"/>
    </xf>
    <xf numFmtId="167" fontId="8" fillId="9" borderId="1" xfId="0" applyNumberFormat="1" applyFont="1" applyFill="1" applyBorder="1" applyAlignment="1">
      <alignment horizontal="center" vertical="center" wrapText="1"/>
    </xf>
    <xf numFmtId="0" fontId="0" fillId="0" borderId="0" xfId="0" applyAlignment="1">
      <alignment horizontal="center"/>
    </xf>
    <xf numFmtId="167" fontId="10" fillId="10" borderId="2" xfId="0" applyNumberFormat="1" applyFont="1" applyFill="1" applyBorder="1" applyAlignment="1">
      <alignment horizontal="left"/>
    </xf>
    <xf numFmtId="167" fontId="10" fillId="10" borderId="2" xfId="0" applyNumberFormat="1" applyFont="1" applyFill="1" applyBorder="1" applyAlignment="1">
      <alignment wrapText="1"/>
    </xf>
    <xf numFmtId="168" fontId="10" fillId="10" borderId="2" xfId="0" applyNumberFormat="1" applyFont="1" applyFill="1" applyBorder="1" applyAlignment="1">
      <alignment horizontal="center"/>
    </xf>
    <xf numFmtId="166" fontId="0" fillId="10" borderId="2" xfId="0" applyNumberFormat="1" applyFill="1" applyBorder="1" applyAlignment="1">
      <alignment horizontal="center"/>
    </xf>
    <xf numFmtId="166" fontId="23" fillId="10" borderId="2" xfId="1" applyFill="1" applyBorder="1" applyAlignment="1" applyProtection="1">
      <alignment horizontal="center"/>
    </xf>
    <xf numFmtId="166" fontId="23" fillId="10" borderId="3" xfId="1" applyFill="1" applyBorder="1" applyAlignment="1" applyProtection="1"/>
    <xf numFmtId="166" fontId="23" fillId="0" borderId="2" xfId="1" applyBorder="1" applyAlignment="1" applyProtection="1"/>
    <xf numFmtId="166" fontId="1" fillId="11" borderId="2" xfId="1" applyFont="1" applyFill="1" applyBorder="1" applyAlignment="1" applyProtection="1">
      <alignment horizontal="center"/>
    </xf>
    <xf numFmtId="166" fontId="10" fillId="10" borderId="2" xfId="0" applyNumberFormat="1" applyFont="1" applyFill="1" applyBorder="1" applyAlignment="1"/>
    <xf numFmtId="166" fontId="10" fillId="11" borderId="2" xfId="0" applyNumberFormat="1" applyFont="1" applyFill="1" applyBorder="1" applyAlignment="1"/>
    <xf numFmtId="166" fontId="10" fillId="10" borderId="2" xfId="0" applyNumberFormat="1" applyFont="1" applyFill="1" applyBorder="1" applyAlignment="1">
      <alignment wrapText="1"/>
    </xf>
    <xf numFmtId="167" fontId="10" fillId="10" borderId="2" xfId="0" applyNumberFormat="1" applyFont="1" applyFill="1" applyBorder="1" applyAlignment="1">
      <alignment horizontal="center"/>
    </xf>
    <xf numFmtId="167" fontId="10" fillId="10" borderId="4" xfId="0" applyNumberFormat="1" applyFont="1" applyFill="1" applyBorder="1" applyAlignment="1"/>
    <xf numFmtId="0" fontId="0" fillId="0" borderId="0" xfId="0" applyAlignment="1"/>
    <xf numFmtId="167" fontId="10" fillId="12" borderId="3" xfId="0" applyNumberFormat="1" applyFont="1" applyFill="1" applyBorder="1" applyAlignment="1">
      <alignment horizontal="left"/>
    </xf>
    <xf numFmtId="167" fontId="0" fillId="12" borderId="3" xfId="0" applyNumberFormat="1" applyFill="1" applyBorder="1" applyAlignment="1">
      <alignment horizontal="left"/>
    </xf>
    <xf numFmtId="167" fontId="0" fillId="12" borderId="3" xfId="0" applyNumberFormat="1" applyFill="1" applyBorder="1" applyAlignment="1"/>
    <xf numFmtId="167" fontId="0" fillId="12" borderId="3" xfId="0" applyNumberFormat="1" applyFill="1" applyBorder="1" applyAlignment="1">
      <alignment wrapText="1"/>
    </xf>
    <xf numFmtId="168" fontId="10" fillId="12" borderId="2" xfId="0" applyNumberFormat="1" applyFont="1" applyFill="1" applyBorder="1" applyAlignment="1">
      <alignment horizontal="center"/>
    </xf>
    <xf numFmtId="166" fontId="0" fillId="12" borderId="3" xfId="0" applyNumberFormat="1" applyFill="1" applyBorder="1" applyAlignment="1">
      <alignment horizontal="center"/>
    </xf>
    <xf numFmtId="166" fontId="23" fillId="12" borderId="3" xfId="1" applyFill="1" applyBorder="1" applyAlignment="1" applyProtection="1">
      <alignment horizontal="center"/>
    </xf>
    <xf numFmtId="166" fontId="23" fillId="0" borderId="3" xfId="1" applyBorder="1" applyAlignment="1" applyProtection="1"/>
    <xf numFmtId="166" fontId="1" fillId="11" borderId="3" xfId="1" applyFont="1" applyFill="1" applyBorder="1" applyAlignment="1" applyProtection="1">
      <alignment horizontal="center"/>
    </xf>
    <xf numFmtId="166" fontId="0" fillId="0" borderId="3" xfId="0" applyNumberFormat="1" applyBorder="1" applyAlignment="1">
      <alignment wrapText="1"/>
    </xf>
    <xf numFmtId="167" fontId="0" fillId="0" borderId="3" xfId="0" applyNumberFormat="1" applyBorder="1" applyAlignment="1">
      <alignment horizontal="center"/>
    </xf>
    <xf numFmtId="167" fontId="0" fillId="0" borderId="3" xfId="0" applyNumberFormat="1" applyBorder="1" applyAlignment="1"/>
    <xf numFmtId="167" fontId="10" fillId="10" borderId="3" xfId="0" applyNumberFormat="1" applyFont="1" applyFill="1" applyBorder="1" applyAlignment="1">
      <alignment horizontal="left"/>
    </xf>
    <xf numFmtId="167" fontId="0" fillId="10" borderId="3" xfId="0" applyNumberFormat="1" applyFill="1" applyBorder="1" applyAlignment="1">
      <alignment horizontal="left"/>
    </xf>
    <xf numFmtId="167" fontId="0" fillId="10" borderId="3" xfId="0" applyNumberFormat="1" applyFill="1" applyBorder="1" applyAlignment="1"/>
    <xf numFmtId="167" fontId="0" fillId="10" borderId="3" xfId="0" applyNumberFormat="1" applyFill="1" applyBorder="1" applyAlignment="1">
      <alignment wrapText="1"/>
    </xf>
    <xf numFmtId="168" fontId="0" fillId="10" borderId="3" xfId="0" applyNumberFormat="1" applyFill="1" applyBorder="1" applyAlignment="1">
      <alignment horizontal="center"/>
    </xf>
    <xf numFmtId="166" fontId="0" fillId="10" borderId="3" xfId="0" applyNumberFormat="1" applyFill="1" applyBorder="1" applyAlignment="1">
      <alignment horizontal="center"/>
    </xf>
    <xf numFmtId="166" fontId="23" fillId="10" borderId="3" xfId="1" applyFill="1" applyBorder="1" applyAlignment="1" applyProtection="1">
      <alignment wrapText="1"/>
    </xf>
    <xf numFmtId="166" fontId="1" fillId="11" borderId="3" xfId="1" applyFont="1" applyFill="1" applyBorder="1" applyAlignment="1" applyProtection="1"/>
    <xf numFmtId="166" fontId="10" fillId="10" borderId="3" xfId="0" applyNumberFormat="1" applyFont="1" applyFill="1" applyBorder="1" applyAlignment="1">
      <alignment wrapText="1"/>
    </xf>
    <xf numFmtId="167" fontId="10" fillId="10" borderId="3" xfId="0" applyNumberFormat="1" applyFont="1" applyFill="1" applyBorder="1" applyAlignment="1">
      <alignment horizontal="center"/>
    </xf>
    <xf numFmtId="167" fontId="10" fillId="10" borderId="3" xfId="0" applyNumberFormat="1" applyFont="1" applyFill="1" applyBorder="1" applyAlignment="1"/>
    <xf numFmtId="167" fontId="0" fillId="0" borderId="5" xfId="0" applyNumberFormat="1" applyBorder="1" applyAlignment="1">
      <alignment horizontal="left"/>
    </xf>
    <xf numFmtId="167" fontId="0" fillId="0" borderId="3" xfId="0" applyNumberFormat="1" applyBorder="1" applyAlignment="1">
      <alignment horizontal="left"/>
    </xf>
    <xf numFmtId="167" fontId="0" fillId="0" borderId="3" xfId="0" applyNumberFormat="1" applyBorder="1" applyAlignment="1">
      <alignment wrapText="1"/>
    </xf>
    <xf numFmtId="168" fontId="0" fillId="0" borderId="3" xfId="0" applyNumberFormat="1" applyBorder="1" applyAlignment="1">
      <alignment horizontal="center"/>
    </xf>
    <xf numFmtId="166" fontId="0" fillId="0" borderId="3" xfId="0" applyNumberFormat="1" applyBorder="1" applyAlignment="1">
      <alignment horizontal="center"/>
    </xf>
    <xf numFmtId="166" fontId="23" fillId="0" borderId="3" xfId="1" applyBorder="1" applyAlignment="1" applyProtection="1">
      <alignment wrapText="1"/>
    </xf>
    <xf numFmtId="0" fontId="0" fillId="0" borderId="0" xfId="0" applyFont="1" applyAlignment="1">
      <alignment wrapText="1"/>
    </xf>
    <xf numFmtId="167" fontId="10" fillId="12" borderId="3" xfId="0" applyNumberFormat="1" applyFont="1" applyFill="1" applyBorder="1" applyAlignment="1"/>
    <xf numFmtId="168" fontId="0" fillId="12" borderId="3" xfId="0" applyNumberFormat="1" applyFill="1" applyBorder="1" applyAlignment="1">
      <alignment horizontal="center"/>
    </xf>
    <xf numFmtId="166" fontId="23" fillId="12" borderId="3" xfId="1" applyFill="1" applyBorder="1" applyAlignment="1" applyProtection="1">
      <alignment wrapText="1"/>
    </xf>
    <xf numFmtId="166" fontId="23" fillId="12" borderId="3" xfId="1" applyFill="1" applyBorder="1" applyAlignment="1" applyProtection="1"/>
    <xf numFmtId="166" fontId="10" fillId="0" borderId="3" xfId="0" applyNumberFormat="1" applyFont="1" applyBorder="1" applyAlignment="1">
      <alignment wrapText="1"/>
    </xf>
    <xf numFmtId="167" fontId="10" fillId="0" borderId="3" xfId="0" applyNumberFormat="1" applyFont="1" applyBorder="1" applyAlignment="1">
      <alignment horizontal="center"/>
    </xf>
    <xf numFmtId="167" fontId="10" fillId="0" borderId="3" xfId="0" applyNumberFormat="1" applyFont="1" applyBorder="1" applyAlignment="1"/>
    <xf numFmtId="166" fontId="0" fillId="11" borderId="3" xfId="0" applyNumberFormat="1" applyFill="1" applyBorder="1" applyAlignment="1"/>
    <xf numFmtId="166" fontId="10" fillId="11" borderId="3" xfId="0" applyNumberFormat="1" applyFont="1" applyFill="1" applyBorder="1" applyAlignment="1"/>
    <xf numFmtId="0" fontId="12" fillId="0" borderId="0" xfId="0" applyFont="1"/>
    <xf numFmtId="0" fontId="13" fillId="0" borderId="0" xfId="0" applyFont="1"/>
    <xf numFmtId="0" fontId="14" fillId="0" borderId="0" xfId="0" applyFont="1" applyAlignment="1">
      <alignment vertical="top"/>
    </xf>
    <xf numFmtId="0" fontId="15" fillId="0" borderId="0" xfId="0" applyFont="1" applyAlignment="1">
      <alignment vertical="top"/>
    </xf>
    <xf numFmtId="0" fontId="12" fillId="0" borderId="0" xfId="0" applyFont="1" applyAlignment="1">
      <alignment vertical="top"/>
    </xf>
    <xf numFmtId="0" fontId="16" fillId="0" borderId="0" xfId="0" applyFont="1"/>
    <xf numFmtId="167" fontId="12" fillId="0" borderId="0" xfId="1" applyNumberFormat="1" applyFont="1" applyBorder="1" applyAlignment="1" applyProtection="1"/>
    <xf numFmtId="0" fontId="12" fillId="0" borderId="3" xfId="0" applyFont="1" applyBorder="1" applyAlignment="1">
      <alignment horizontal="center"/>
    </xf>
    <xf numFmtId="0" fontId="12" fillId="0" borderId="9" xfId="0" applyFont="1" applyBorder="1" applyAlignment="1">
      <alignment horizontal="center"/>
    </xf>
    <xf numFmtId="167" fontId="12" fillId="0" borderId="3" xfId="1" applyNumberFormat="1" applyFont="1" applyBorder="1" applyAlignment="1" applyProtection="1"/>
    <xf numFmtId="0" fontId="12" fillId="0" borderId="10" xfId="0" applyFont="1" applyBorder="1"/>
    <xf numFmtId="0" fontId="17" fillId="0" borderId="11" xfId="0" applyFont="1" applyBorder="1"/>
    <xf numFmtId="167" fontId="17" fillId="0" borderId="12" xfId="1" applyNumberFormat="1" applyFont="1" applyBorder="1" applyAlignment="1" applyProtection="1"/>
    <xf numFmtId="0" fontId="17" fillId="0" borderId="13" xfId="0" applyFont="1" applyBorder="1"/>
    <xf numFmtId="0" fontId="17" fillId="0" borderId="0" xfId="0" applyFont="1"/>
    <xf numFmtId="167" fontId="12" fillId="0" borderId="0" xfId="1" applyNumberFormat="1" applyFont="1" applyBorder="1" applyAlignment="1" applyProtection="1">
      <alignment wrapText="1"/>
    </xf>
    <xf numFmtId="0" fontId="12" fillId="0" borderId="0" xfId="0" applyFont="1" applyAlignment="1">
      <alignment wrapText="1"/>
    </xf>
    <xf numFmtId="0" fontId="12" fillId="0" borderId="16" xfId="0" applyFont="1" applyBorder="1" applyAlignment="1">
      <alignment horizontal="center"/>
    </xf>
    <xf numFmtId="0" fontId="12" fillId="0" borderId="17" xfId="0" applyFont="1" applyBorder="1" applyAlignment="1">
      <alignment horizontal="center"/>
    </xf>
    <xf numFmtId="167" fontId="12" fillId="0" borderId="18" xfId="1" applyNumberFormat="1" applyFont="1" applyBorder="1" applyAlignment="1" applyProtection="1"/>
    <xf numFmtId="167" fontId="12" fillId="0" borderId="2" xfId="1" applyNumberFormat="1" applyFont="1" applyBorder="1" applyAlignment="1" applyProtection="1"/>
    <xf numFmtId="167" fontId="12" fillId="0" borderId="9" xfId="1" applyNumberFormat="1" applyFont="1" applyBorder="1" applyAlignment="1" applyProtection="1"/>
    <xf numFmtId="167" fontId="12" fillId="0" borderId="19" xfId="1" applyNumberFormat="1" applyFont="1" applyBorder="1" applyAlignment="1" applyProtection="1"/>
    <xf numFmtId="167" fontId="12" fillId="0" borderId="20" xfId="1" applyNumberFormat="1" applyFont="1" applyBorder="1" applyAlignment="1" applyProtection="1"/>
    <xf numFmtId="167" fontId="17" fillId="0" borderId="14" xfId="1" applyNumberFormat="1" applyFont="1" applyBorder="1" applyAlignment="1" applyProtection="1"/>
    <xf numFmtId="167" fontId="17" fillId="0" borderId="21" xfId="1" applyNumberFormat="1" applyFont="1" applyBorder="1" applyAlignment="1" applyProtection="1"/>
    <xf numFmtId="0" fontId="12" fillId="12"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xf>
    <xf numFmtId="0" fontId="12" fillId="0" borderId="0" xfId="0" applyFont="1" applyAlignment="1">
      <alignment horizontal="center" vertical="center" wrapText="1"/>
    </xf>
    <xf numFmtId="0" fontId="18" fillId="0" borderId="0" xfId="0" applyFont="1" applyAlignment="1">
      <alignment wrapText="1"/>
    </xf>
    <xf numFmtId="0" fontId="19" fillId="0" borderId="22" xfId="0" applyFont="1" applyBorder="1" applyAlignment="1">
      <alignment horizontal="left" vertical="center" wrapText="1"/>
    </xf>
    <xf numFmtId="0" fontId="9" fillId="0" borderId="22" xfId="0" applyFont="1" applyBorder="1" applyAlignment="1">
      <alignment horizontal="left" vertical="center" wrapText="1"/>
    </xf>
    <xf numFmtId="0" fontId="18" fillId="0" borderId="0" xfId="0" applyFont="1" applyAlignment="1">
      <alignment horizontal="center"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12" fillId="12" borderId="23" xfId="0" applyFont="1" applyFill="1" applyBorder="1" applyAlignment="1">
      <alignment horizontal="left" vertical="center" wrapText="1"/>
    </xf>
    <xf numFmtId="0" fontId="17" fillId="12" borderId="0" xfId="0" applyFont="1" applyFill="1" applyAlignment="1">
      <alignment horizontal="left" vertical="center"/>
    </xf>
    <xf numFmtId="0" fontId="8" fillId="3" borderId="24"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25" xfId="0" applyFont="1" applyFill="1" applyBorder="1" applyAlignment="1">
      <alignment horizontal="center" vertical="center" wrapText="1"/>
    </xf>
    <xf numFmtId="0" fontId="20" fillId="10" borderId="24" xfId="0" applyFont="1" applyFill="1" applyBorder="1" applyAlignment="1">
      <alignment horizontal="left" vertical="center" wrapText="1"/>
    </xf>
    <xf numFmtId="0" fontId="20" fillId="10" borderId="22" xfId="0" applyFont="1" applyFill="1" applyBorder="1" applyAlignment="1">
      <alignment horizontal="left" vertical="center" wrapText="1"/>
    </xf>
    <xf numFmtId="0" fontId="20" fillId="10" borderId="25" xfId="0" applyFont="1" applyFill="1" applyBorder="1" applyAlignment="1">
      <alignment horizontal="center" vertical="center" wrapText="1"/>
    </xf>
    <xf numFmtId="0" fontId="21" fillId="0" borderId="0" xfId="0" applyFont="1" applyAlignment="1">
      <alignment horizontal="left" vertical="center" wrapText="1"/>
    </xf>
    <xf numFmtId="0" fontId="19" fillId="10" borderId="24" xfId="0" applyFont="1" applyFill="1" applyBorder="1" applyAlignment="1">
      <alignment horizontal="left" vertical="center" wrapText="1"/>
    </xf>
    <xf numFmtId="0" fontId="19" fillId="10" borderId="22" xfId="0" applyFont="1" applyFill="1" applyBorder="1" applyAlignment="1">
      <alignment horizontal="left" vertical="center" wrapText="1"/>
    </xf>
    <xf numFmtId="0" fontId="19" fillId="10" borderId="25" xfId="0" applyFont="1" applyFill="1" applyBorder="1" applyAlignment="1">
      <alignment horizontal="center" vertical="center" wrapText="1"/>
    </xf>
    <xf numFmtId="0" fontId="12" fillId="0" borderId="0" xfId="0" applyFont="1" applyAlignment="1">
      <alignment horizontal="center" vertical="center"/>
    </xf>
    <xf numFmtId="0" fontId="17" fillId="10" borderId="22" xfId="0" applyFont="1" applyFill="1" applyBorder="1" applyAlignment="1">
      <alignment horizontal="left" vertical="center" wrapText="1"/>
    </xf>
    <xf numFmtId="0" fontId="22" fillId="0" borderId="0" xfId="0" applyFont="1" applyAlignment="1">
      <alignment horizontal="left" vertical="center" wrapText="1"/>
    </xf>
  </cellXfs>
  <cellStyles count="2">
    <cellStyle name="Migliaia" xfId="1" builtinId="3"/>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FFFCC"/>
      <rgbColor rgb="FFDAE3F3"/>
      <rgbColor rgb="FF660066"/>
      <rgbColor rgb="FFFF8080"/>
      <rgbColor rgb="FF0066CC"/>
      <rgbColor rgb="FFD0CE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C55A11"/>
      <rgbColor rgb="FF595959"/>
      <rgbColor rgb="FF8497B0"/>
      <rgbColor rgb="FF003366"/>
      <rgbColor rgb="FF339966"/>
      <rgbColor rgb="FF003300"/>
      <rgbColor rgb="FF333300"/>
      <rgbColor rgb="FF993300"/>
      <rgbColor rgb="FF993366"/>
      <rgbColor rgb="FF2F5597"/>
      <rgbColor rgb="FF333F5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anita.regione.emilia-romagna.it/Copia%20di%20Copia%20di%20Template-Piano_investimenti_2019-2021_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 convalida"/>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3" displayName="Tabella13" ref="A1:C44" totalsRowShown="0">
  <tableColumns count="3">
    <tableColumn id="1" xr3:uid="{00000000-0010-0000-0000-000001000000}" name="Campo"/>
    <tableColumn id="2" xr3:uid="{00000000-0010-0000-0000-000002000000}" name="Descrizione"/>
    <tableColumn id="3" xr3:uid="{00000000-0010-0000-0000-000003000000}" name="Campo obbligatorio?"/>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zoomScaleNormal="100" workbookViewId="0">
      <selection activeCell="L48" sqref="L48"/>
    </sheetView>
  </sheetViews>
  <sheetFormatPr defaultRowHeight="12.75" x14ac:dyDescent="0.2"/>
  <cols>
    <col min="1" max="2" width="19.7109375" customWidth="1"/>
    <col min="3" max="3" width="20.42578125" customWidth="1"/>
    <col min="4" max="4" width="67.28515625" customWidth="1"/>
    <col min="5" max="5" width="30" customWidth="1"/>
    <col min="6" max="6" width="29.28515625" customWidth="1"/>
    <col min="7" max="7" width="23.28515625" customWidth="1"/>
    <col min="8" max="8" width="87.28515625" customWidth="1"/>
    <col min="9" max="9" width="34.7109375" customWidth="1"/>
    <col min="10" max="11" width="8.7109375" customWidth="1"/>
    <col min="12" max="12" width="38" customWidth="1"/>
    <col min="13" max="1025" width="8.7109375" customWidth="1"/>
  </cols>
  <sheetData>
    <row r="1" spans="1:12" x14ac:dyDescent="0.2">
      <c r="A1" s="8" t="s">
        <v>0</v>
      </c>
      <c r="B1" s="8" t="s">
        <v>1</v>
      </c>
      <c r="C1" s="8" t="s">
        <v>2</v>
      </c>
      <c r="D1" s="8" t="s">
        <v>3</v>
      </c>
      <c r="E1" s="8" t="s">
        <v>4</v>
      </c>
      <c r="F1" s="8" t="s">
        <v>5</v>
      </c>
      <c r="G1" s="8" t="s">
        <v>6</v>
      </c>
      <c r="H1" s="8" t="s">
        <v>7</v>
      </c>
      <c r="I1" t="s">
        <v>8</v>
      </c>
      <c r="J1" s="8" t="s">
        <v>9</v>
      </c>
      <c r="K1" s="8" t="s">
        <v>10</v>
      </c>
      <c r="L1" s="9" t="s">
        <v>11</v>
      </c>
    </row>
    <row r="2" spans="1:12" x14ac:dyDescent="0.2">
      <c r="A2" t="s">
        <v>12</v>
      </c>
      <c r="B2" t="s">
        <v>13</v>
      </c>
      <c r="C2" s="10" t="s">
        <v>14</v>
      </c>
      <c r="D2" s="10" t="s">
        <v>15</v>
      </c>
      <c r="E2" s="11" t="s">
        <v>16</v>
      </c>
      <c r="F2" t="s">
        <v>17</v>
      </c>
      <c r="G2" t="s">
        <v>18</v>
      </c>
      <c r="H2" s="12" t="s">
        <v>19</v>
      </c>
      <c r="I2" t="s">
        <v>20</v>
      </c>
      <c r="J2" s="13">
        <v>1</v>
      </c>
      <c r="K2" t="s">
        <v>21</v>
      </c>
      <c r="L2" s="14" t="s">
        <v>22</v>
      </c>
    </row>
    <row r="3" spans="1:12" x14ac:dyDescent="0.2">
      <c r="A3" t="s">
        <v>23</v>
      </c>
      <c r="B3" t="s">
        <v>24</v>
      </c>
      <c r="C3" s="11" t="s">
        <v>25</v>
      </c>
      <c r="D3" s="10" t="s">
        <v>26</v>
      </c>
      <c r="E3" s="11" t="s">
        <v>27</v>
      </c>
      <c r="F3" t="s">
        <v>28</v>
      </c>
      <c r="G3" t="s">
        <v>29</v>
      </c>
      <c r="H3" s="12" t="s">
        <v>30</v>
      </c>
      <c r="I3" t="s">
        <v>31</v>
      </c>
      <c r="J3" s="13">
        <v>2</v>
      </c>
      <c r="K3" t="s">
        <v>32</v>
      </c>
      <c r="L3" s="14" t="s">
        <v>33</v>
      </c>
    </row>
    <row r="4" spans="1:12" ht="22.5" x14ac:dyDescent="0.2">
      <c r="A4" t="s">
        <v>34</v>
      </c>
      <c r="B4" s="13" t="s">
        <v>35</v>
      </c>
      <c r="C4" s="12" t="s">
        <v>36</v>
      </c>
      <c r="D4" s="10" t="s">
        <v>37</v>
      </c>
      <c r="E4" s="11" t="s">
        <v>38</v>
      </c>
      <c r="G4" t="s">
        <v>39</v>
      </c>
      <c r="H4" s="12" t="s">
        <v>40</v>
      </c>
      <c r="I4" t="s">
        <v>41</v>
      </c>
      <c r="J4" s="13">
        <v>3</v>
      </c>
      <c r="L4" s="14" t="s">
        <v>42</v>
      </c>
    </row>
    <row r="5" spans="1:12" x14ac:dyDescent="0.2">
      <c r="A5" t="s">
        <v>43</v>
      </c>
      <c r="B5" t="s">
        <v>44</v>
      </c>
      <c r="C5" t="s">
        <v>45</v>
      </c>
      <c r="D5" s="10" t="s">
        <v>46</v>
      </c>
      <c r="E5" s="11" t="s">
        <v>47</v>
      </c>
      <c r="G5" t="s">
        <v>47</v>
      </c>
      <c r="H5" s="12" t="s">
        <v>48</v>
      </c>
      <c r="I5" t="s">
        <v>49</v>
      </c>
      <c r="J5" s="13">
        <v>4</v>
      </c>
      <c r="L5" s="14" t="s">
        <v>50</v>
      </c>
    </row>
    <row r="6" spans="1:12" x14ac:dyDescent="0.2">
      <c r="A6" t="s">
        <v>51</v>
      </c>
      <c r="D6" s="10" t="s">
        <v>52</v>
      </c>
      <c r="H6" s="12" t="s">
        <v>53</v>
      </c>
      <c r="I6" t="s">
        <v>54</v>
      </c>
      <c r="J6" s="13">
        <v>5</v>
      </c>
      <c r="L6" s="14" t="s">
        <v>55</v>
      </c>
    </row>
    <row r="7" spans="1:12" x14ac:dyDescent="0.2">
      <c r="A7" t="s">
        <v>56</v>
      </c>
      <c r="D7" s="10" t="s">
        <v>57</v>
      </c>
      <c r="H7" s="12" t="s">
        <v>58</v>
      </c>
      <c r="I7" t="s">
        <v>59</v>
      </c>
      <c r="J7" s="13">
        <v>6</v>
      </c>
      <c r="L7" s="14" t="s">
        <v>60</v>
      </c>
    </row>
    <row r="8" spans="1:12" ht="22.5" x14ac:dyDescent="0.2">
      <c r="A8" t="s">
        <v>61</v>
      </c>
      <c r="D8" s="10" t="s">
        <v>62</v>
      </c>
      <c r="H8" s="12" t="s">
        <v>63</v>
      </c>
      <c r="I8" t="s">
        <v>64</v>
      </c>
      <c r="J8" s="13">
        <v>7</v>
      </c>
      <c r="L8" s="14" t="s">
        <v>65</v>
      </c>
    </row>
    <row r="9" spans="1:12" ht="22.5" x14ac:dyDescent="0.2">
      <c r="A9" t="s">
        <v>66</v>
      </c>
      <c r="D9" s="10" t="s">
        <v>67</v>
      </c>
      <c r="H9" s="12" t="s">
        <v>68</v>
      </c>
      <c r="I9" t="s">
        <v>69</v>
      </c>
      <c r="J9" s="13">
        <v>8</v>
      </c>
      <c r="L9" s="14" t="s">
        <v>70</v>
      </c>
    </row>
    <row r="10" spans="1:12" x14ac:dyDescent="0.2">
      <c r="A10" t="s">
        <v>71</v>
      </c>
      <c r="D10" s="10" t="s">
        <v>72</v>
      </c>
      <c r="H10" s="12" t="s">
        <v>73</v>
      </c>
      <c r="I10" t="s">
        <v>74</v>
      </c>
      <c r="J10" s="13">
        <v>9</v>
      </c>
      <c r="L10" s="14" t="s">
        <v>75</v>
      </c>
    </row>
    <row r="11" spans="1:12" x14ac:dyDescent="0.2">
      <c r="A11" t="s">
        <v>76</v>
      </c>
      <c r="D11" s="10" t="s">
        <v>77</v>
      </c>
      <c r="H11" s="12" t="s">
        <v>78</v>
      </c>
      <c r="J11" s="13">
        <v>10</v>
      </c>
      <c r="L11" s="14" t="s">
        <v>79</v>
      </c>
    </row>
    <row r="12" spans="1:12" x14ac:dyDescent="0.2">
      <c r="A12" t="s">
        <v>80</v>
      </c>
      <c r="D12" s="10" t="s">
        <v>81</v>
      </c>
      <c r="H12" s="12" t="s">
        <v>82</v>
      </c>
      <c r="J12" s="13">
        <v>11</v>
      </c>
      <c r="L12" s="14" t="s">
        <v>83</v>
      </c>
    </row>
    <row r="13" spans="1:12" x14ac:dyDescent="0.2">
      <c r="A13" t="s">
        <v>84</v>
      </c>
      <c r="D13" s="10" t="s">
        <v>85</v>
      </c>
      <c r="H13" s="12" t="s">
        <v>86</v>
      </c>
      <c r="J13" s="13">
        <v>12</v>
      </c>
      <c r="L13" s="14" t="s">
        <v>87</v>
      </c>
    </row>
    <row r="14" spans="1:12" x14ac:dyDescent="0.2">
      <c r="A14" t="s">
        <v>88</v>
      </c>
      <c r="H14" s="12" t="s">
        <v>89</v>
      </c>
      <c r="J14" s="13">
        <v>13</v>
      </c>
      <c r="L14" s="14" t="s">
        <v>90</v>
      </c>
    </row>
    <row r="15" spans="1:12" x14ac:dyDescent="0.2">
      <c r="J15" s="13">
        <v>14</v>
      </c>
      <c r="L15" s="14" t="s">
        <v>91</v>
      </c>
    </row>
    <row r="16" spans="1:12" x14ac:dyDescent="0.2">
      <c r="J16" s="13">
        <v>15</v>
      </c>
      <c r="L16" s="14" t="s">
        <v>92</v>
      </c>
    </row>
    <row r="17" spans="10:12" ht="22.5" x14ac:dyDescent="0.2">
      <c r="J17" s="13">
        <v>16</v>
      </c>
      <c r="L17" s="14" t="s">
        <v>93</v>
      </c>
    </row>
    <row r="18" spans="10:12" x14ac:dyDescent="0.2">
      <c r="J18" s="13">
        <v>17</v>
      </c>
      <c r="L18" s="14" t="s">
        <v>94</v>
      </c>
    </row>
    <row r="19" spans="10:12" x14ac:dyDescent="0.2">
      <c r="J19" s="13">
        <v>18</v>
      </c>
      <c r="L19" s="14" t="s">
        <v>95</v>
      </c>
    </row>
    <row r="20" spans="10:12" x14ac:dyDescent="0.2">
      <c r="J20" s="13">
        <v>19</v>
      </c>
      <c r="L20" s="14" t="s">
        <v>96</v>
      </c>
    </row>
    <row r="21" spans="10:12" x14ac:dyDescent="0.2">
      <c r="J21" s="13">
        <v>20</v>
      </c>
      <c r="L21" s="14" t="s">
        <v>97</v>
      </c>
    </row>
    <row r="22" spans="10:12" x14ac:dyDescent="0.2">
      <c r="J22" s="13">
        <v>21</v>
      </c>
      <c r="L22" s="14" t="s">
        <v>98</v>
      </c>
    </row>
    <row r="23" spans="10:12" x14ac:dyDescent="0.2">
      <c r="J23" s="13">
        <v>22</v>
      </c>
      <c r="L23" s="14" t="s">
        <v>99</v>
      </c>
    </row>
    <row r="24" spans="10:12" x14ac:dyDescent="0.2">
      <c r="J24" s="13">
        <v>23</v>
      </c>
      <c r="L24" s="14" t="s">
        <v>100</v>
      </c>
    </row>
    <row r="25" spans="10:12" x14ac:dyDescent="0.2">
      <c r="J25" s="13">
        <v>24</v>
      </c>
      <c r="L25" s="14" t="s">
        <v>101</v>
      </c>
    </row>
    <row r="26" spans="10:12" x14ac:dyDescent="0.2">
      <c r="J26" s="13">
        <v>25</v>
      </c>
      <c r="L26" s="14" t="s">
        <v>102</v>
      </c>
    </row>
    <row r="27" spans="10:12" x14ac:dyDescent="0.2">
      <c r="J27" s="13">
        <v>26</v>
      </c>
      <c r="L27" s="14" t="s">
        <v>103</v>
      </c>
    </row>
    <row r="28" spans="10:12" x14ac:dyDescent="0.2">
      <c r="J28" s="13">
        <v>27</v>
      </c>
      <c r="L28" s="14" t="s">
        <v>104</v>
      </c>
    </row>
    <row r="29" spans="10:12" x14ac:dyDescent="0.2">
      <c r="J29" s="13">
        <v>28</v>
      </c>
      <c r="L29" s="14" t="s">
        <v>105</v>
      </c>
    </row>
    <row r="30" spans="10:12" x14ac:dyDescent="0.2">
      <c r="J30" s="13">
        <v>29</v>
      </c>
      <c r="L30" s="14" t="s">
        <v>106</v>
      </c>
    </row>
    <row r="31" spans="10:12" x14ac:dyDescent="0.2">
      <c r="J31" s="13">
        <v>30</v>
      </c>
      <c r="L31" s="14" t="s">
        <v>107</v>
      </c>
    </row>
    <row r="32" spans="10:12" x14ac:dyDescent="0.2">
      <c r="J32" s="13">
        <v>31</v>
      </c>
      <c r="L32" s="14" t="s">
        <v>108</v>
      </c>
    </row>
    <row r="33" spans="10:12" x14ac:dyDescent="0.2">
      <c r="J33" s="13">
        <v>32</v>
      </c>
      <c r="L33" s="14" t="s">
        <v>109</v>
      </c>
    </row>
    <row r="34" spans="10:12" x14ac:dyDescent="0.2">
      <c r="J34" s="13">
        <v>33</v>
      </c>
      <c r="L34" s="14" t="s">
        <v>110</v>
      </c>
    </row>
    <row r="35" spans="10:12" x14ac:dyDescent="0.2">
      <c r="J35" s="13">
        <v>34</v>
      </c>
      <c r="L35" s="14" t="s">
        <v>111</v>
      </c>
    </row>
    <row r="36" spans="10:12" x14ac:dyDescent="0.2">
      <c r="J36" s="13">
        <v>35</v>
      </c>
      <c r="L36" s="14" t="s">
        <v>112</v>
      </c>
    </row>
    <row r="37" spans="10:12" x14ac:dyDescent="0.2">
      <c r="J37" s="13">
        <v>36</v>
      </c>
      <c r="L37" s="14" t="s">
        <v>113</v>
      </c>
    </row>
    <row r="38" spans="10:12" x14ac:dyDescent="0.2">
      <c r="J38" s="13">
        <v>37</v>
      </c>
      <c r="L38" s="14" t="s">
        <v>114</v>
      </c>
    </row>
    <row r="39" spans="10:12" x14ac:dyDescent="0.2">
      <c r="J39" s="13">
        <v>38</v>
      </c>
      <c r="L39" s="14" t="s">
        <v>115</v>
      </c>
    </row>
    <row r="40" spans="10:12" x14ac:dyDescent="0.2">
      <c r="J40" s="13">
        <v>39</v>
      </c>
      <c r="L40" s="14" t="s">
        <v>116</v>
      </c>
    </row>
    <row r="41" spans="10:12" x14ac:dyDescent="0.2">
      <c r="J41" s="13">
        <v>40</v>
      </c>
      <c r="L41" s="14" t="s">
        <v>117</v>
      </c>
    </row>
    <row r="42" spans="10:12" x14ac:dyDescent="0.2">
      <c r="J42" s="13">
        <v>41</v>
      </c>
      <c r="L42" s="14" t="s">
        <v>118</v>
      </c>
    </row>
    <row r="43" spans="10:12" x14ac:dyDescent="0.2">
      <c r="J43" s="13">
        <v>42</v>
      </c>
      <c r="L43" s="14" t="s">
        <v>119</v>
      </c>
    </row>
    <row r="44" spans="10:12" x14ac:dyDescent="0.2">
      <c r="J44" s="13">
        <v>43</v>
      </c>
      <c r="L44" s="14" t="s">
        <v>120</v>
      </c>
    </row>
    <row r="45" spans="10:12" x14ac:dyDescent="0.2">
      <c r="J45" s="13">
        <v>44</v>
      </c>
      <c r="L45" s="14" t="s">
        <v>121</v>
      </c>
    </row>
    <row r="46" spans="10:12" x14ac:dyDescent="0.2">
      <c r="J46" s="13">
        <v>45</v>
      </c>
      <c r="L46" s="14" t="s">
        <v>122</v>
      </c>
    </row>
    <row r="47" spans="10:12" x14ac:dyDescent="0.2">
      <c r="J47" s="13">
        <v>46</v>
      </c>
      <c r="L47" s="14" t="s">
        <v>123</v>
      </c>
    </row>
    <row r="48" spans="10:12" x14ac:dyDescent="0.2">
      <c r="J48" s="13">
        <v>47</v>
      </c>
      <c r="L48" s="14" t="s">
        <v>124</v>
      </c>
    </row>
    <row r="49" spans="10:12" x14ac:dyDescent="0.2">
      <c r="J49" s="13">
        <v>48</v>
      </c>
      <c r="L49" s="14" t="s">
        <v>125</v>
      </c>
    </row>
    <row r="50" spans="10:12" x14ac:dyDescent="0.2">
      <c r="J50" s="13">
        <v>49</v>
      </c>
      <c r="L50" s="14" t="s">
        <v>126</v>
      </c>
    </row>
    <row r="51" spans="10:12" x14ac:dyDescent="0.2">
      <c r="J51" s="15" t="s">
        <v>127</v>
      </c>
      <c r="L51" s="14" t="s">
        <v>47</v>
      </c>
    </row>
  </sheetData>
  <dataValidations count="1">
    <dataValidation type="custom" allowBlank="1" showInputMessage="1" showErrorMessage="1" sqref="E11" xr:uid="{00000000-0002-0000-0000-000000000000}">
      <formula1>"if+C2=D2:D12"</formula1>
      <formula2>0</formula2>
    </dataValidation>
  </dataValidation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27"/>
  <sheetViews>
    <sheetView zoomScaleNormal="100" workbookViewId="0"/>
  </sheetViews>
  <sheetFormatPr defaultRowHeight="12.75" x14ac:dyDescent="0.2"/>
  <cols>
    <col min="1" max="1" width="6.7109375" style="16" customWidth="1"/>
    <col min="2" max="2" width="14.28515625" style="17" customWidth="1"/>
    <col min="3" max="3" width="60.7109375" style="17" customWidth="1"/>
    <col min="4" max="4" width="38.42578125" style="17" customWidth="1"/>
    <col min="5" max="1025" width="9.140625" style="17" customWidth="1"/>
  </cols>
  <sheetData>
    <row r="1" spans="1:3" ht="15" x14ac:dyDescent="0.2">
      <c r="A1" s="18" t="s">
        <v>128</v>
      </c>
      <c r="B1" s="19"/>
      <c r="C1" s="20"/>
    </row>
    <row r="2" spans="1:3" ht="15" x14ac:dyDescent="0.2">
      <c r="A2" s="18"/>
      <c r="B2" s="20"/>
      <c r="C2" s="20"/>
    </row>
    <row r="3" spans="1:3" ht="20.25" customHeight="1" x14ac:dyDescent="0.2">
      <c r="A3" s="18"/>
      <c r="B3" s="20"/>
      <c r="C3" s="20"/>
    </row>
    <row r="4" spans="1:3" ht="31.5" customHeight="1" x14ac:dyDescent="0.2">
      <c r="A4" s="18">
        <v>1</v>
      </c>
      <c r="B4" s="21">
        <v>44680</v>
      </c>
      <c r="C4" s="20" t="s">
        <v>129</v>
      </c>
    </row>
    <row r="5" spans="1:3" ht="20.25" customHeight="1" x14ac:dyDescent="0.2">
      <c r="A5" s="18"/>
      <c r="B5" s="20"/>
      <c r="C5" s="20"/>
    </row>
    <row r="6" spans="1:3" ht="45" x14ac:dyDescent="0.2">
      <c r="A6" s="18">
        <v>2</v>
      </c>
      <c r="B6" s="21">
        <v>44691</v>
      </c>
      <c r="C6" s="20" t="s">
        <v>130</v>
      </c>
    </row>
    <row r="7" spans="1:3" ht="20.25" customHeight="1" x14ac:dyDescent="0.2">
      <c r="A7" s="18"/>
      <c r="B7" s="20"/>
      <c r="C7" s="20"/>
    </row>
    <row r="8" spans="1:3" ht="39.75" customHeight="1" x14ac:dyDescent="0.2">
      <c r="A8" s="18">
        <v>3</v>
      </c>
      <c r="B8" s="21">
        <v>44698</v>
      </c>
      <c r="C8" s="20" t="s">
        <v>131</v>
      </c>
    </row>
    <row r="9" spans="1:3" ht="26.25" customHeight="1" x14ac:dyDescent="0.2"/>
    <row r="10" spans="1:3" ht="27.75" customHeight="1" x14ac:dyDescent="0.2"/>
    <row r="11" spans="1:3" ht="20.25" customHeight="1" x14ac:dyDescent="0.2"/>
    <row r="12" spans="1:3" ht="20.25" customHeight="1" x14ac:dyDescent="0.2"/>
    <row r="13" spans="1:3" ht="20.25" customHeight="1" x14ac:dyDescent="0.2"/>
    <row r="14" spans="1:3" ht="20.25" customHeight="1" x14ac:dyDescent="0.2"/>
    <row r="15" spans="1:3" ht="20.25" customHeight="1" x14ac:dyDescent="0.2"/>
    <row r="16" spans="1:3"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row r="24" ht="20.25" customHeight="1" x14ac:dyDescent="0.2"/>
    <row r="25" ht="20.25" customHeight="1" x14ac:dyDescent="0.2"/>
    <row r="26" ht="20.25" customHeight="1" x14ac:dyDescent="0.2"/>
    <row r="27" ht="20.25" customHeight="1" x14ac:dyDescent="0.2"/>
  </sheetData>
  <pageMargins left="0.7" right="0.7" top="0.75" bottom="0.75"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AMK169"/>
  <sheetViews>
    <sheetView tabSelected="1" zoomScale="90" zoomScaleNormal="90" workbookViewId="0">
      <pane xSplit="4" ySplit="1" topLeftCell="E38" activePane="bottomRight" state="frozen"/>
      <selection pane="topRight" activeCell="E1" sqref="E1"/>
      <selection pane="bottomLeft" activeCell="A23" sqref="A23"/>
      <selection pane="bottomRight" activeCell="E47" sqref="E47"/>
    </sheetView>
  </sheetViews>
  <sheetFormatPr defaultRowHeight="12.75" x14ac:dyDescent="0.2"/>
  <cols>
    <col min="1" max="1" width="6.28515625" style="22" customWidth="1"/>
    <col min="2" max="2" width="16.7109375" style="23" customWidth="1"/>
    <col min="3" max="3" width="10.28515625" style="22" customWidth="1"/>
    <col min="4" max="4" width="15.28515625" style="22" customWidth="1"/>
    <col min="5" max="5" width="41.7109375" style="22" customWidth="1"/>
    <col min="6" max="6" width="12" style="24" hidden="1" customWidth="1"/>
    <col min="7" max="7" width="28.42578125" style="22" customWidth="1"/>
    <col min="8" max="8" width="16.28515625" style="22" customWidth="1"/>
    <col min="9" max="9" width="11.5703125" style="22"/>
    <col min="10" max="10" width="25.28515625" style="22" customWidth="1"/>
    <col min="11" max="11" width="13.42578125" style="25" customWidth="1"/>
    <col min="12" max="12" width="14.5703125" style="26" customWidth="1"/>
    <col min="13" max="15" width="16.5703125" style="26" customWidth="1"/>
    <col min="16" max="16" width="19.28515625" style="26" customWidth="1"/>
    <col min="17" max="18" width="13.140625" style="26" customWidth="1"/>
    <col min="19" max="20" width="15.28515625" style="26" customWidth="1"/>
    <col min="21" max="21" width="19.85546875" style="26" customWidth="1"/>
    <col min="22" max="22" width="13.7109375" style="27" customWidth="1"/>
    <col min="23" max="23" width="11.42578125" style="26" customWidth="1"/>
    <col min="24" max="24" width="16" style="27" customWidth="1"/>
    <col min="25" max="26" width="13.42578125" style="26" customWidth="1"/>
    <col min="27" max="27" width="10.85546875" style="26" customWidth="1"/>
    <col min="28" max="28" width="6.7109375" style="26" customWidth="1"/>
    <col min="29" max="29" width="9.140625" style="26" customWidth="1"/>
    <col min="30" max="30" width="22.28515625" style="26" customWidth="1"/>
    <col min="31" max="31" width="9.42578125" style="26" customWidth="1"/>
    <col min="32" max="32" width="13.28515625" style="26" customWidth="1"/>
    <col min="33" max="33" width="16.85546875" style="26" customWidth="1"/>
    <col min="34" max="34" width="14.28515625" style="26" customWidth="1"/>
    <col min="35" max="39" width="11" style="26" customWidth="1"/>
    <col min="40" max="40" width="27.5703125" style="28" customWidth="1"/>
    <col min="41" max="41" width="12" style="29" customWidth="1"/>
    <col min="42" max="42" width="26.42578125" style="28" customWidth="1"/>
    <col min="43" max="1025" width="8.7109375" style="22" customWidth="1"/>
  </cols>
  <sheetData>
    <row r="1" spans="1:42" s="44" customFormat="1" ht="131.25" customHeight="1" x14ac:dyDescent="0.2">
      <c r="A1" s="30" t="s">
        <v>132</v>
      </c>
      <c r="B1" s="31" t="s">
        <v>133</v>
      </c>
      <c r="C1" s="30" t="s">
        <v>134</v>
      </c>
      <c r="D1" s="30" t="s">
        <v>135</v>
      </c>
      <c r="E1" s="30" t="s">
        <v>136</v>
      </c>
      <c r="F1" s="32" t="s">
        <v>137</v>
      </c>
      <c r="G1" s="33" t="s">
        <v>138</v>
      </c>
      <c r="H1" s="33" t="s">
        <v>139</v>
      </c>
      <c r="I1" s="34" t="s">
        <v>140</v>
      </c>
      <c r="J1" s="34" t="s">
        <v>141</v>
      </c>
      <c r="K1" s="35" t="s">
        <v>142</v>
      </c>
      <c r="L1" s="36" t="s">
        <v>143</v>
      </c>
      <c r="M1" s="36" t="s">
        <v>144</v>
      </c>
      <c r="N1" s="36" t="s">
        <v>145</v>
      </c>
      <c r="O1" s="36" t="s">
        <v>146</v>
      </c>
      <c r="P1" s="37" t="s">
        <v>147</v>
      </c>
      <c r="Q1" s="37" t="s">
        <v>148</v>
      </c>
      <c r="R1" s="38" t="s">
        <v>149</v>
      </c>
      <c r="S1" s="38" t="s">
        <v>150</v>
      </c>
      <c r="T1" s="38" t="s">
        <v>151</v>
      </c>
      <c r="U1" s="39" t="s">
        <v>152</v>
      </c>
      <c r="V1" s="40" t="s">
        <v>153</v>
      </c>
      <c r="W1" s="39" t="s">
        <v>154</v>
      </c>
      <c r="X1" s="40" t="s">
        <v>155</v>
      </c>
      <c r="Y1" s="39" t="s">
        <v>156</v>
      </c>
      <c r="Z1" s="39" t="s">
        <v>157</v>
      </c>
      <c r="AA1" s="41" t="s">
        <v>158</v>
      </c>
      <c r="AB1" s="39" t="s">
        <v>159</v>
      </c>
      <c r="AC1" s="39" t="s">
        <v>160</v>
      </c>
      <c r="AD1" s="39" t="s">
        <v>161</v>
      </c>
      <c r="AE1" s="39" t="s">
        <v>162</v>
      </c>
      <c r="AF1" s="39" t="s">
        <v>163</v>
      </c>
      <c r="AG1" s="39" t="s">
        <v>164</v>
      </c>
      <c r="AH1" s="39" t="s">
        <v>165</v>
      </c>
      <c r="AI1" s="38" t="s">
        <v>166</v>
      </c>
      <c r="AJ1" s="38" t="s">
        <v>167</v>
      </c>
      <c r="AK1" s="38" t="s">
        <v>168</v>
      </c>
      <c r="AL1" s="38" t="s">
        <v>169</v>
      </c>
      <c r="AM1" s="38" t="s">
        <v>170</v>
      </c>
      <c r="AN1" s="30" t="s">
        <v>171</v>
      </c>
      <c r="AO1" s="42" t="s">
        <v>172</v>
      </c>
      <c r="AP1" s="43" t="s">
        <v>173</v>
      </c>
    </row>
    <row r="2" spans="1:42" s="58" customFormat="1" ht="58.5" hidden="1" customHeight="1" x14ac:dyDescent="0.2">
      <c r="A2" s="45" t="s">
        <v>71</v>
      </c>
      <c r="B2" s="46" t="s">
        <v>174</v>
      </c>
      <c r="C2" s="47" t="s">
        <v>13</v>
      </c>
      <c r="D2" s="47" t="s">
        <v>14</v>
      </c>
      <c r="E2" s="48" t="s">
        <v>175</v>
      </c>
      <c r="F2" s="49"/>
      <c r="G2" s="48" t="s">
        <v>15</v>
      </c>
      <c r="H2" s="45"/>
      <c r="I2" s="47" t="s">
        <v>176</v>
      </c>
      <c r="J2" s="48" t="s">
        <v>33</v>
      </c>
      <c r="K2" s="50">
        <v>43010</v>
      </c>
      <c r="L2" s="51">
        <v>123129</v>
      </c>
      <c r="M2" s="52"/>
      <c r="N2" s="52"/>
      <c r="O2" s="52"/>
      <c r="P2" s="52">
        <v>679618.6</v>
      </c>
      <c r="Q2" s="52">
        <v>35769.4</v>
      </c>
      <c r="R2" s="52"/>
      <c r="S2" s="52"/>
      <c r="T2" s="52"/>
      <c r="U2" s="52"/>
      <c r="V2" s="53"/>
      <c r="W2" s="52"/>
      <c r="X2" s="53"/>
      <c r="Y2" s="52"/>
      <c r="Z2" s="52"/>
      <c r="AA2" s="52"/>
      <c r="AB2" s="52"/>
      <c r="AC2" s="52"/>
      <c r="AD2" s="52"/>
      <c r="AE2" s="52"/>
      <c r="AF2" s="52"/>
      <c r="AG2" s="52"/>
      <c r="AH2" s="54">
        <v>715388</v>
      </c>
      <c r="AI2" s="55"/>
      <c r="AJ2" s="55"/>
      <c r="AK2" s="55"/>
      <c r="AL2" s="55"/>
      <c r="AM2" s="55"/>
      <c r="AN2" s="56"/>
      <c r="AO2" s="57" t="str">
        <f t="shared" ref="AO2:AO33" si="0">IF(C2="Scheda_3","OK_Scd3",IF(AH2&gt;=(L2+M2+N2+O2),"OK","NO"))</f>
        <v>OK</v>
      </c>
      <c r="AP2" s="56" t="s">
        <v>177</v>
      </c>
    </row>
    <row r="3" spans="1:42" s="58" customFormat="1" ht="45.75" hidden="1" customHeight="1" x14ac:dyDescent="0.2">
      <c r="A3" s="59" t="s">
        <v>71</v>
      </c>
      <c r="B3" s="60" t="s">
        <v>178</v>
      </c>
      <c r="C3" s="61" t="s">
        <v>13</v>
      </c>
      <c r="D3" s="61" t="s">
        <v>14</v>
      </c>
      <c r="E3" s="62" t="s">
        <v>179</v>
      </c>
      <c r="F3" s="63"/>
      <c r="G3" s="62" t="s">
        <v>77</v>
      </c>
      <c r="H3" s="59"/>
      <c r="I3" s="64"/>
      <c r="J3" s="65"/>
      <c r="K3" s="66">
        <v>43983</v>
      </c>
      <c r="L3" s="67">
        <v>115201</v>
      </c>
      <c r="M3" s="68"/>
      <c r="N3" s="68"/>
      <c r="O3" s="68"/>
      <c r="P3" s="68"/>
      <c r="Q3" s="68"/>
      <c r="R3" s="68"/>
      <c r="S3" s="68"/>
      <c r="T3" s="68"/>
      <c r="U3" s="68">
        <v>59101</v>
      </c>
      <c r="V3" s="69" t="s">
        <v>180</v>
      </c>
      <c r="W3" s="68"/>
      <c r="X3" s="70"/>
      <c r="Y3" s="68"/>
      <c r="Z3" s="68"/>
      <c r="AA3" s="68"/>
      <c r="AB3" s="68"/>
      <c r="AC3" s="68"/>
      <c r="AD3" s="68"/>
      <c r="AE3" s="68"/>
      <c r="AF3" s="68"/>
      <c r="AG3" s="68">
        <v>56100</v>
      </c>
      <c r="AH3" s="54">
        <f t="shared" ref="AH3:AH34" si="1">SUM(P3:U3,W3,Y3:AG3)</f>
        <v>115201</v>
      </c>
      <c r="AI3" s="71"/>
      <c r="AJ3" s="71"/>
      <c r="AK3" s="71"/>
      <c r="AL3" s="71"/>
      <c r="AM3" s="55">
        <f t="shared" ref="AM3:AM34" si="2">AI3+AJ3+AK3+AL3</f>
        <v>0</v>
      </c>
      <c r="AN3" s="72"/>
      <c r="AO3" s="73" t="str">
        <f t="shared" si="0"/>
        <v>OK</v>
      </c>
      <c r="AP3" s="72" t="s">
        <v>181</v>
      </c>
    </row>
    <row r="4" spans="1:42" s="58" customFormat="1" ht="49.5" hidden="1" customHeight="1" x14ac:dyDescent="0.2">
      <c r="A4" s="45" t="s">
        <v>71</v>
      </c>
      <c r="B4" s="46" t="s">
        <v>182</v>
      </c>
      <c r="C4" s="47" t="s">
        <v>13</v>
      </c>
      <c r="D4" s="47" t="s">
        <v>14</v>
      </c>
      <c r="E4" s="48" t="s">
        <v>183</v>
      </c>
      <c r="F4" s="49"/>
      <c r="G4" s="48" t="s">
        <v>52</v>
      </c>
      <c r="H4" s="45"/>
      <c r="I4" s="47" t="s">
        <v>184</v>
      </c>
      <c r="J4" s="48" t="s">
        <v>93</v>
      </c>
      <c r="K4" s="50">
        <v>44197</v>
      </c>
      <c r="L4" s="51">
        <v>1004660</v>
      </c>
      <c r="M4" s="52"/>
      <c r="N4" s="52"/>
      <c r="O4" s="52"/>
      <c r="P4" s="52"/>
      <c r="Q4" s="52"/>
      <c r="R4" s="52"/>
      <c r="S4" s="52">
        <v>462089</v>
      </c>
      <c r="T4" s="52"/>
      <c r="U4" s="52"/>
      <c r="V4" s="53"/>
      <c r="W4" s="52"/>
      <c r="X4" s="53"/>
      <c r="Y4" s="52"/>
      <c r="Z4" s="52">
        <v>542571</v>
      </c>
      <c r="AA4" s="52"/>
      <c r="AB4" s="52"/>
      <c r="AC4" s="52"/>
      <c r="AD4" s="52"/>
      <c r="AE4" s="52"/>
      <c r="AF4" s="52"/>
      <c r="AG4" s="52"/>
      <c r="AH4" s="54">
        <f t="shared" si="1"/>
        <v>1004660</v>
      </c>
      <c r="AI4" s="55"/>
      <c r="AJ4" s="55"/>
      <c r="AK4" s="55"/>
      <c r="AL4" s="55"/>
      <c r="AM4" s="55">
        <f t="shared" si="2"/>
        <v>0</v>
      </c>
      <c r="AN4" s="56"/>
      <c r="AO4" s="57" t="str">
        <f t="shared" si="0"/>
        <v>OK</v>
      </c>
      <c r="AP4" s="56" t="s">
        <v>185</v>
      </c>
    </row>
    <row r="5" spans="1:42" s="58" customFormat="1" ht="41.25" hidden="1" customHeight="1" x14ac:dyDescent="0.2">
      <c r="A5" s="59" t="s">
        <v>71</v>
      </c>
      <c r="B5" s="60" t="s">
        <v>186</v>
      </c>
      <c r="C5" s="61" t="s">
        <v>13</v>
      </c>
      <c r="D5" s="61" t="s">
        <v>14</v>
      </c>
      <c r="E5" s="62" t="s">
        <v>187</v>
      </c>
      <c r="F5" s="63"/>
      <c r="G5" s="62" t="s">
        <v>77</v>
      </c>
      <c r="H5" s="59"/>
      <c r="I5" s="64"/>
      <c r="J5" s="65"/>
      <c r="K5" s="66">
        <v>44378</v>
      </c>
      <c r="L5" s="74">
        <v>120346</v>
      </c>
      <c r="M5" s="68"/>
      <c r="N5" s="68"/>
      <c r="O5" s="68"/>
      <c r="P5" s="68"/>
      <c r="Q5" s="68"/>
      <c r="R5" s="68"/>
      <c r="S5" s="68"/>
      <c r="T5" s="68"/>
      <c r="U5" s="68">
        <v>55035</v>
      </c>
      <c r="V5" s="69" t="s">
        <v>180</v>
      </c>
      <c r="W5" s="68"/>
      <c r="X5" s="70"/>
      <c r="Y5" s="68"/>
      <c r="Z5" s="68"/>
      <c r="AA5" s="68"/>
      <c r="AB5" s="68"/>
      <c r="AC5" s="68"/>
      <c r="AD5" s="68"/>
      <c r="AE5" s="68"/>
      <c r="AF5" s="68"/>
      <c r="AG5" s="68">
        <v>65311</v>
      </c>
      <c r="AH5" s="54">
        <f t="shared" si="1"/>
        <v>120346</v>
      </c>
      <c r="AI5" s="71"/>
      <c r="AJ5" s="71"/>
      <c r="AK5" s="71"/>
      <c r="AL5" s="71"/>
      <c r="AM5" s="55">
        <f t="shared" si="2"/>
        <v>0</v>
      </c>
      <c r="AN5" s="72" t="s">
        <v>188</v>
      </c>
      <c r="AO5" s="73" t="str">
        <f t="shared" si="0"/>
        <v>OK</v>
      </c>
      <c r="AP5" s="72" t="s">
        <v>189</v>
      </c>
    </row>
    <row r="6" spans="1:42" s="58" customFormat="1" ht="30" hidden="1" customHeight="1" x14ac:dyDescent="0.2">
      <c r="A6" s="45" t="s">
        <v>71</v>
      </c>
      <c r="B6" s="46" t="s">
        <v>190</v>
      </c>
      <c r="C6" s="47" t="s">
        <v>13</v>
      </c>
      <c r="D6" s="47" t="s">
        <v>14</v>
      </c>
      <c r="E6" s="48" t="s">
        <v>191</v>
      </c>
      <c r="F6" s="49"/>
      <c r="G6" s="48" t="s">
        <v>77</v>
      </c>
      <c r="H6" s="45"/>
      <c r="I6" s="47"/>
      <c r="J6" s="48"/>
      <c r="K6" s="50">
        <v>43891</v>
      </c>
      <c r="L6" s="51">
        <v>641131</v>
      </c>
      <c r="M6" s="52">
        <v>86000</v>
      </c>
      <c r="N6" s="52"/>
      <c r="O6" s="52"/>
      <c r="P6" s="52"/>
      <c r="Q6" s="52"/>
      <c r="R6" s="52"/>
      <c r="S6" s="52"/>
      <c r="T6" s="52"/>
      <c r="U6" s="52"/>
      <c r="V6" s="53"/>
      <c r="W6" s="52"/>
      <c r="X6" s="53"/>
      <c r="Y6" s="52"/>
      <c r="Z6" s="52">
        <v>727131</v>
      </c>
      <c r="AA6" s="52"/>
      <c r="AB6" s="52"/>
      <c r="AC6" s="52"/>
      <c r="AD6" s="52"/>
      <c r="AE6" s="52"/>
      <c r="AF6" s="52"/>
      <c r="AG6" s="52"/>
      <c r="AH6" s="54">
        <f t="shared" si="1"/>
        <v>727131</v>
      </c>
      <c r="AI6" s="55"/>
      <c r="AJ6" s="55"/>
      <c r="AK6" s="55"/>
      <c r="AL6" s="55"/>
      <c r="AM6" s="55">
        <f t="shared" si="2"/>
        <v>0</v>
      </c>
      <c r="AN6" s="56"/>
      <c r="AO6" s="57" t="str">
        <f t="shared" si="0"/>
        <v>OK</v>
      </c>
      <c r="AP6" s="56" t="s">
        <v>177</v>
      </c>
    </row>
    <row r="7" spans="1:42" s="58" customFormat="1" ht="38.25" hidden="1" customHeight="1" x14ac:dyDescent="0.2">
      <c r="A7" s="59" t="s">
        <v>71</v>
      </c>
      <c r="B7" s="60" t="s">
        <v>192</v>
      </c>
      <c r="C7" s="61" t="s">
        <v>13</v>
      </c>
      <c r="D7" s="61" t="s">
        <v>14</v>
      </c>
      <c r="E7" s="62" t="s">
        <v>193</v>
      </c>
      <c r="F7" s="63"/>
      <c r="G7" s="62" t="s">
        <v>77</v>
      </c>
      <c r="H7" s="59"/>
      <c r="I7" s="64"/>
      <c r="J7" s="65"/>
      <c r="K7" s="66">
        <v>43891</v>
      </c>
      <c r="L7" s="67">
        <v>1257782</v>
      </c>
      <c r="M7" s="68">
        <v>126218</v>
      </c>
      <c r="N7" s="68"/>
      <c r="O7" s="68"/>
      <c r="P7" s="68"/>
      <c r="Q7" s="68"/>
      <c r="R7" s="68"/>
      <c r="S7" s="68"/>
      <c r="T7" s="68"/>
      <c r="U7" s="68"/>
      <c r="V7" s="70"/>
      <c r="W7" s="68"/>
      <c r="X7" s="70"/>
      <c r="Y7" s="68"/>
      <c r="Z7" s="68">
        <v>1384000</v>
      </c>
      <c r="AA7" s="68"/>
      <c r="AB7" s="68"/>
      <c r="AC7" s="68"/>
      <c r="AD7" s="68"/>
      <c r="AE7" s="68"/>
      <c r="AF7" s="68"/>
      <c r="AG7" s="68"/>
      <c r="AH7" s="54">
        <f t="shared" si="1"/>
        <v>1384000</v>
      </c>
      <c r="AI7" s="71"/>
      <c r="AJ7" s="71"/>
      <c r="AK7" s="71"/>
      <c r="AL7" s="71"/>
      <c r="AM7" s="55">
        <f t="shared" si="2"/>
        <v>0</v>
      </c>
      <c r="AN7" s="72"/>
      <c r="AO7" s="73" t="str">
        <f t="shared" si="0"/>
        <v>OK</v>
      </c>
      <c r="AP7" s="72" t="s">
        <v>177</v>
      </c>
    </row>
    <row r="8" spans="1:42" s="58" customFormat="1" ht="33.75" hidden="1" customHeight="1" x14ac:dyDescent="0.2">
      <c r="A8" s="45" t="s">
        <v>71</v>
      </c>
      <c r="B8" s="46" t="s">
        <v>194</v>
      </c>
      <c r="C8" s="47" t="s">
        <v>13</v>
      </c>
      <c r="D8" s="47" t="s">
        <v>14</v>
      </c>
      <c r="E8" s="48" t="s">
        <v>195</v>
      </c>
      <c r="F8" s="49"/>
      <c r="G8" s="48" t="s">
        <v>77</v>
      </c>
      <c r="H8" s="45"/>
      <c r="I8" s="47"/>
      <c r="J8" s="48"/>
      <c r="K8" s="50">
        <v>43983</v>
      </c>
      <c r="L8" s="51">
        <v>561222</v>
      </c>
      <c r="M8" s="52">
        <v>50000</v>
      </c>
      <c r="N8" s="52"/>
      <c r="O8" s="52"/>
      <c r="P8" s="52"/>
      <c r="Q8" s="52"/>
      <c r="R8" s="52"/>
      <c r="S8" s="52"/>
      <c r="T8" s="52"/>
      <c r="U8" s="52"/>
      <c r="V8" s="53"/>
      <c r="W8" s="52"/>
      <c r="X8" s="53"/>
      <c r="Y8" s="52"/>
      <c r="Z8" s="52">
        <v>611222</v>
      </c>
      <c r="AA8" s="52"/>
      <c r="AB8" s="52"/>
      <c r="AC8" s="52"/>
      <c r="AD8" s="52"/>
      <c r="AE8" s="52"/>
      <c r="AF8" s="52"/>
      <c r="AG8" s="52"/>
      <c r="AH8" s="54">
        <f t="shared" si="1"/>
        <v>611222</v>
      </c>
      <c r="AI8" s="55"/>
      <c r="AJ8" s="55"/>
      <c r="AK8" s="55"/>
      <c r="AL8" s="55"/>
      <c r="AM8" s="55">
        <f t="shared" si="2"/>
        <v>0</v>
      </c>
      <c r="AN8" s="56"/>
      <c r="AO8" s="57" t="str">
        <f t="shared" si="0"/>
        <v>OK</v>
      </c>
      <c r="AP8" s="72" t="s">
        <v>177</v>
      </c>
    </row>
    <row r="9" spans="1:42" s="58" customFormat="1" ht="33.75" hidden="1" customHeight="1" x14ac:dyDescent="0.2">
      <c r="A9" s="59" t="s">
        <v>71</v>
      </c>
      <c r="B9" s="60" t="s">
        <v>196</v>
      </c>
      <c r="C9" s="61" t="s">
        <v>13</v>
      </c>
      <c r="D9" s="61" t="s">
        <v>14</v>
      </c>
      <c r="E9" s="62" t="s">
        <v>197</v>
      </c>
      <c r="F9" s="63"/>
      <c r="G9" s="62" t="s">
        <v>77</v>
      </c>
      <c r="H9" s="59"/>
      <c r="I9" s="64"/>
      <c r="J9" s="65"/>
      <c r="K9" s="66">
        <v>43891</v>
      </c>
      <c r="L9" s="67">
        <v>482000</v>
      </c>
      <c r="M9" s="68">
        <v>186000</v>
      </c>
      <c r="N9" s="68"/>
      <c r="O9" s="68"/>
      <c r="P9" s="68"/>
      <c r="Q9" s="68"/>
      <c r="R9" s="68"/>
      <c r="S9" s="68"/>
      <c r="T9" s="68"/>
      <c r="U9" s="68"/>
      <c r="V9" s="70"/>
      <c r="W9" s="68"/>
      <c r="X9" s="70"/>
      <c r="Y9" s="68"/>
      <c r="Z9" s="68">
        <v>668000</v>
      </c>
      <c r="AA9" s="68"/>
      <c r="AB9" s="68"/>
      <c r="AC9" s="68"/>
      <c r="AD9" s="68"/>
      <c r="AE9" s="68"/>
      <c r="AF9" s="68"/>
      <c r="AG9" s="68"/>
      <c r="AH9" s="54">
        <f t="shared" si="1"/>
        <v>668000</v>
      </c>
      <c r="AI9" s="71"/>
      <c r="AJ9" s="71"/>
      <c r="AK9" s="71"/>
      <c r="AL9" s="71"/>
      <c r="AM9" s="55">
        <f t="shared" si="2"/>
        <v>0</v>
      </c>
      <c r="AN9" s="72"/>
      <c r="AO9" s="73" t="str">
        <f t="shared" si="0"/>
        <v>OK</v>
      </c>
      <c r="AP9" s="72" t="s">
        <v>177</v>
      </c>
    </row>
    <row r="10" spans="1:42" s="58" customFormat="1" ht="63.75" hidden="1" customHeight="1" x14ac:dyDescent="0.2">
      <c r="A10" s="45" t="s">
        <v>71</v>
      </c>
      <c r="B10" s="46" t="s">
        <v>198</v>
      </c>
      <c r="C10" s="47" t="s">
        <v>13</v>
      </c>
      <c r="D10" s="47" t="s">
        <v>14</v>
      </c>
      <c r="E10" s="48" t="s">
        <v>199</v>
      </c>
      <c r="F10" s="49"/>
      <c r="G10" s="48" t="s">
        <v>77</v>
      </c>
      <c r="H10" s="45"/>
      <c r="I10" s="47"/>
      <c r="J10" s="48"/>
      <c r="K10" s="50">
        <v>44348</v>
      </c>
      <c r="L10" s="51">
        <v>250000</v>
      </c>
      <c r="M10" s="52">
        <v>275000</v>
      </c>
      <c r="N10" s="52"/>
      <c r="O10" s="52"/>
      <c r="P10" s="52"/>
      <c r="Q10" s="52"/>
      <c r="R10" s="52"/>
      <c r="S10" s="52"/>
      <c r="T10" s="52"/>
      <c r="U10" s="52"/>
      <c r="V10" s="53"/>
      <c r="W10" s="52"/>
      <c r="X10" s="53"/>
      <c r="Y10" s="52"/>
      <c r="Z10" s="52">
        <v>525000</v>
      </c>
      <c r="AA10" s="52"/>
      <c r="AB10" s="52"/>
      <c r="AC10" s="52"/>
      <c r="AD10" s="52"/>
      <c r="AE10" s="52"/>
      <c r="AF10" s="52"/>
      <c r="AG10" s="52"/>
      <c r="AH10" s="54">
        <f t="shared" si="1"/>
        <v>525000</v>
      </c>
      <c r="AI10" s="55"/>
      <c r="AJ10" s="55"/>
      <c r="AK10" s="55"/>
      <c r="AL10" s="55"/>
      <c r="AM10" s="55">
        <f t="shared" si="2"/>
        <v>0</v>
      </c>
      <c r="AN10" s="56"/>
      <c r="AO10" s="57" t="str">
        <f t="shared" si="0"/>
        <v>OK</v>
      </c>
      <c r="AP10" s="72" t="s">
        <v>177</v>
      </c>
    </row>
    <row r="11" spans="1:42" s="58" customFormat="1" ht="36" hidden="1" customHeight="1" x14ac:dyDescent="0.2">
      <c r="A11" s="59" t="s">
        <v>71</v>
      </c>
      <c r="B11" s="60" t="s">
        <v>200</v>
      </c>
      <c r="C11" s="61" t="s">
        <v>13</v>
      </c>
      <c r="D11" s="61" t="s">
        <v>14</v>
      </c>
      <c r="E11" s="62" t="s">
        <v>201</v>
      </c>
      <c r="F11" s="63"/>
      <c r="G11" s="62" t="s">
        <v>77</v>
      </c>
      <c r="H11" s="59"/>
      <c r="I11" s="64"/>
      <c r="J11" s="65"/>
      <c r="K11" s="66">
        <v>44348</v>
      </c>
      <c r="L11" s="67">
        <v>250000</v>
      </c>
      <c r="M11" s="68">
        <v>250000</v>
      </c>
      <c r="N11" s="68"/>
      <c r="O11" s="68"/>
      <c r="P11" s="68"/>
      <c r="Q11" s="68"/>
      <c r="R11" s="68"/>
      <c r="S11" s="68"/>
      <c r="T11" s="68"/>
      <c r="U11" s="68"/>
      <c r="V11" s="70"/>
      <c r="W11" s="68"/>
      <c r="X11" s="70"/>
      <c r="Y11" s="68"/>
      <c r="Z11" s="68">
        <v>500000</v>
      </c>
      <c r="AA11" s="68"/>
      <c r="AB11" s="68"/>
      <c r="AC11" s="68"/>
      <c r="AD11" s="68"/>
      <c r="AE11" s="68"/>
      <c r="AF11" s="68"/>
      <c r="AG11" s="68"/>
      <c r="AH11" s="54">
        <f t="shared" si="1"/>
        <v>500000</v>
      </c>
      <c r="AI11" s="71"/>
      <c r="AJ11" s="71"/>
      <c r="AK11" s="71"/>
      <c r="AL11" s="71"/>
      <c r="AM11" s="55">
        <f t="shared" si="2"/>
        <v>0</v>
      </c>
      <c r="AN11" s="72"/>
      <c r="AO11" s="73" t="str">
        <f t="shared" si="0"/>
        <v>OK</v>
      </c>
      <c r="AP11" s="72" t="s">
        <v>177</v>
      </c>
    </row>
    <row r="12" spans="1:42" s="58" customFormat="1" ht="43.5" hidden="1" customHeight="1" x14ac:dyDescent="0.2">
      <c r="A12" s="45" t="s">
        <v>71</v>
      </c>
      <c r="B12" s="46" t="s">
        <v>202</v>
      </c>
      <c r="C12" s="47" t="s">
        <v>13</v>
      </c>
      <c r="D12" s="47" t="s">
        <v>14</v>
      </c>
      <c r="E12" s="48" t="s">
        <v>203</v>
      </c>
      <c r="F12" s="49"/>
      <c r="G12" s="48" t="s">
        <v>77</v>
      </c>
      <c r="H12" s="45"/>
      <c r="I12" s="47"/>
      <c r="J12" s="48"/>
      <c r="K12" s="50">
        <v>44501</v>
      </c>
      <c r="L12" s="51">
        <v>82562</v>
      </c>
      <c r="M12" s="52"/>
      <c r="N12" s="52"/>
      <c r="O12" s="52"/>
      <c r="P12" s="52"/>
      <c r="Q12" s="52"/>
      <c r="R12" s="52"/>
      <c r="S12" s="52"/>
      <c r="T12" s="52"/>
      <c r="U12" s="52"/>
      <c r="V12" s="53"/>
      <c r="W12" s="52"/>
      <c r="X12" s="53"/>
      <c r="Y12" s="52"/>
      <c r="Z12" s="52">
        <v>82562</v>
      </c>
      <c r="AA12" s="52"/>
      <c r="AB12" s="52"/>
      <c r="AC12" s="52"/>
      <c r="AD12" s="52"/>
      <c r="AE12" s="52"/>
      <c r="AF12" s="52"/>
      <c r="AG12" s="52"/>
      <c r="AH12" s="54">
        <f t="shared" si="1"/>
        <v>82562</v>
      </c>
      <c r="AI12" s="55"/>
      <c r="AJ12" s="55"/>
      <c r="AK12" s="55"/>
      <c r="AL12" s="55"/>
      <c r="AM12" s="55">
        <f t="shared" si="2"/>
        <v>0</v>
      </c>
      <c r="AN12" s="56"/>
      <c r="AO12" s="57" t="str">
        <f t="shared" si="0"/>
        <v>OK</v>
      </c>
      <c r="AP12" s="72" t="s">
        <v>177</v>
      </c>
    </row>
    <row r="13" spans="1:42" s="58" customFormat="1" ht="47.25" hidden="1" customHeight="1" x14ac:dyDescent="0.2">
      <c r="A13" s="59" t="s">
        <v>71</v>
      </c>
      <c r="B13" s="60" t="s">
        <v>204</v>
      </c>
      <c r="C13" s="61" t="s">
        <v>13</v>
      </c>
      <c r="D13" s="62" t="s">
        <v>25</v>
      </c>
      <c r="E13" s="62" t="s">
        <v>205</v>
      </c>
      <c r="F13" s="63"/>
      <c r="G13" s="62"/>
      <c r="H13" s="59" t="s">
        <v>17</v>
      </c>
      <c r="I13" s="64"/>
      <c r="J13" s="65"/>
      <c r="K13" s="66"/>
      <c r="L13" s="67">
        <v>51077</v>
      </c>
      <c r="M13" s="68"/>
      <c r="N13" s="68"/>
      <c r="O13" s="68"/>
      <c r="P13" s="68"/>
      <c r="Q13" s="68"/>
      <c r="R13" s="68"/>
      <c r="S13" s="68"/>
      <c r="T13" s="68"/>
      <c r="U13" s="68">
        <v>51077</v>
      </c>
      <c r="V13" s="69" t="s">
        <v>180</v>
      </c>
      <c r="W13" s="68"/>
      <c r="X13" s="70"/>
      <c r="Y13" s="68"/>
      <c r="Z13" s="68"/>
      <c r="AA13" s="68"/>
      <c r="AB13" s="68"/>
      <c r="AC13" s="68"/>
      <c r="AD13" s="68"/>
      <c r="AE13" s="68"/>
      <c r="AF13" s="68"/>
      <c r="AG13" s="68"/>
      <c r="AH13" s="54">
        <f t="shared" si="1"/>
        <v>51077</v>
      </c>
      <c r="AI13" s="71"/>
      <c r="AJ13" s="71"/>
      <c r="AK13" s="71"/>
      <c r="AL13" s="71"/>
      <c r="AM13" s="55">
        <f t="shared" si="2"/>
        <v>0</v>
      </c>
      <c r="AN13" s="72"/>
      <c r="AO13" s="73" t="str">
        <f t="shared" si="0"/>
        <v>OK</v>
      </c>
      <c r="AP13" s="72" t="s">
        <v>206</v>
      </c>
    </row>
    <row r="14" spans="1:42" s="58" customFormat="1" ht="78.75" hidden="1" customHeight="1" x14ac:dyDescent="0.2">
      <c r="A14" s="45" t="s">
        <v>71</v>
      </c>
      <c r="B14" s="46" t="s">
        <v>207</v>
      </c>
      <c r="C14" s="47" t="s">
        <v>13</v>
      </c>
      <c r="D14" s="48" t="s">
        <v>25</v>
      </c>
      <c r="E14" s="48" t="s">
        <v>208</v>
      </c>
      <c r="F14" s="49"/>
      <c r="G14" s="48"/>
      <c r="H14" s="45" t="s">
        <v>28</v>
      </c>
      <c r="I14" s="47"/>
      <c r="J14" s="48"/>
      <c r="K14" s="50"/>
      <c r="L14" s="51">
        <v>182071</v>
      </c>
      <c r="M14" s="52">
        <v>150000</v>
      </c>
      <c r="N14" s="52"/>
      <c r="O14" s="52"/>
      <c r="P14" s="52"/>
      <c r="Q14" s="52"/>
      <c r="R14" s="52"/>
      <c r="S14" s="52"/>
      <c r="T14" s="52"/>
      <c r="U14" s="52"/>
      <c r="V14" s="53"/>
      <c r="W14" s="52"/>
      <c r="X14" s="53"/>
      <c r="Y14" s="52">
        <v>300000</v>
      </c>
      <c r="Z14" s="52"/>
      <c r="AA14" s="52"/>
      <c r="AB14" s="52"/>
      <c r="AC14" s="52"/>
      <c r="AD14" s="52">
        <v>32071</v>
      </c>
      <c r="AE14" s="52"/>
      <c r="AF14" s="52"/>
      <c r="AG14" s="52"/>
      <c r="AH14" s="54">
        <f t="shared" si="1"/>
        <v>332071</v>
      </c>
      <c r="AI14" s="55"/>
      <c r="AJ14" s="55"/>
      <c r="AK14" s="55"/>
      <c r="AL14" s="55"/>
      <c r="AM14" s="55">
        <f t="shared" si="2"/>
        <v>0</v>
      </c>
      <c r="AN14" s="56" t="s">
        <v>209</v>
      </c>
      <c r="AO14" s="57" t="str">
        <f t="shared" si="0"/>
        <v>OK</v>
      </c>
      <c r="AP14" s="56" t="s">
        <v>206</v>
      </c>
    </row>
    <row r="15" spans="1:42" s="58" customFormat="1" ht="105" hidden="1" customHeight="1" x14ac:dyDescent="0.2">
      <c r="A15" s="59" t="s">
        <v>71</v>
      </c>
      <c r="B15" s="60" t="s">
        <v>210</v>
      </c>
      <c r="C15" s="61" t="s">
        <v>13</v>
      </c>
      <c r="D15" s="62" t="s">
        <v>36</v>
      </c>
      <c r="E15" s="62" t="s">
        <v>211</v>
      </c>
      <c r="F15" s="63"/>
      <c r="G15" s="62" t="s">
        <v>73</v>
      </c>
      <c r="H15" s="59"/>
      <c r="I15" s="64"/>
      <c r="J15" s="65"/>
      <c r="K15" s="66"/>
      <c r="L15" s="67">
        <v>342047</v>
      </c>
      <c r="M15" s="68"/>
      <c r="N15" s="68"/>
      <c r="O15" s="68"/>
      <c r="P15" s="68"/>
      <c r="Q15" s="68"/>
      <c r="R15" s="68"/>
      <c r="S15" s="68"/>
      <c r="T15" s="68"/>
      <c r="U15" s="68">
        <v>305066</v>
      </c>
      <c r="V15" s="69" t="s">
        <v>180</v>
      </c>
      <c r="W15" s="68"/>
      <c r="X15" s="70"/>
      <c r="Y15" s="68">
        <v>36981</v>
      </c>
      <c r="Z15" s="68"/>
      <c r="AA15" s="68"/>
      <c r="AB15" s="68"/>
      <c r="AC15" s="68"/>
      <c r="AD15" s="68"/>
      <c r="AE15" s="68"/>
      <c r="AF15" s="68"/>
      <c r="AG15" s="68"/>
      <c r="AH15" s="54">
        <f t="shared" si="1"/>
        <v>342047</v>
      </c>
      <c r="AI15" s="71"/>
      <c r="AJ15" s="71"/>
      <c r="AK15" s="71"/>
      <c r="AL15" s="71"/>
      <c r="AM15" s="55">
        <f t="shared" si="2"/>
        <v>0</v>
      </c>
      <c r="AN15" s="72" t="s">
        <v>212</v>
      </c>
      <c r="AO15" s="73" t="str">
        <f t="shared" si="0"/>
        <v>OK</v>
      </c>
      <c r="AP15" s="72"/>
    </row>
    <row r="16" spans="1:42" s="58" customFormat="1" ht="93.75" hidden="1" customHeight="1" x14ac:dyDescent="0.2">
      <c r="A16" s="45" t="s">
        <v>71</v>
      </c>
      <c r="B16" s="46" t="s">
        <v>213</v>
      </c>
      <c r="C16" s="47" t="s">
        <v>13</v>
      </c>
      <c r="D16" s="48" t="s">
        <v>36</v>
      </c>
      <c r="E16" s="48" t="s">
        <v>214</v>
      </c>
      <c r="F16" s="49"/>
      <c r="G16" s="48" t="s">
        <v>73</v>
      </c>
      <c r="H16" s="45"/>
      <c r="I16" s="47"/>
      <c r="J16" s="48"/>
      <c r="K16" s="50"/>
      <c r="L16" s="51">
        <v>718469</v>
      </c>
      <c r="M16" s="52"/>
      <c r="N16" s="52"/>
      <c r="O16" s="52"/>
      <c r="P16" s="52"/>
      <c r="Q16" s="52"/>
      <c r="R16" s="52"/>
      <c r="S16" s="52"/>
      <c r="T16" s="52"/>
      <c r="U16" s="52">
        <v>114418</v>
      </c>
      <c r="V16" s="75" t="s">
        <v>180</v>
      </c>
      <c r="W16" s="52"/>
      <c r="X16" s="53"/>
      <c r="Y16" s="52">
        <v>464045</v>
      </c>
      <c r="Z16" s="52"/>
      <c r="AA16" s="52"/>
      <c r="AB16" s="52"/>
      <c r="AC16" s="52"/>
      <c r="AD16" s="52">
        <v>140006</v>
      </c>
      <c r="AE16" s="52"/>
      <c r="AF16" s="52"/>
      <c r="AG16" s="52"/>
      <c r="AH16" s="54">
        <f t="shared" si="1"/>
        <v>718469</v>
      </c>
      <c r="AI16" s="55"/>
      <c r="AJ16" s="55"/>
      <c r="AK16" s="55"/>
      <c r="AL16" s="55"/>
      <c r="AM16" s="55">
        <f t="shared" si="2"/>
        <v>0</v>
      </c>
      <c r="AN16" s="76" t="s">
        <v>215</v>
      </c>
      <c r="AO16" s="57" t="str">
        <f t="shared" si="0"/>
        <v>OK</v>
      </c>
      <c r="AP16" s="56"/>
    </row>
    <row r="17" spans="1:42" s="58" customFormat="1" ht="40.5" hidden="1" customHeight="1" x14ac:dyDescent="0.2">
      <c r="A17" s="59" t="s">
        <v>71</v>
      </c>
      <c r="B17" s="60" t="s">
        <v>216</v>
      </c>
      <c r="C17" s="61" t="s">
        <v>13</v>
      </c>
      <c r="D17" s="62" t="s">
        <v>36</v>
      </c>
      <c r="E17" s="62" t="s">
        <v>217</v>
      </c>
      <c r="F17" s="63"/>
      <c r="G17" s="62" t="s">
        <v>73</v>
      </c>
      <c r="H17" s="59"/>
      <c r="I17" s="64"/>
      <c r="J17" s="65"/>
      <c r="K17" s="66"/>
      <c r="L17" s="67">
        <v>68508</v>
      </c>
      <c r="M17" s="68"/>
      <c r="N17" s="68"/>
      <c r="O17" s="68"/>
      <c r="P17" s="68"/>
      <c r="Q17" s="68"/>
      <c r="R17" s="68"/>
      <c r="S17" s="68"/>
      <c r="T17" s="68"/>
      <c r="U17" s="68"/>
      <c r="V17" s="70"/>
      <c r="W17" s="68"/>
      <c r="X17" s="70"/>
      <c r="Y17" s="68">
        <v>68508</v>
      </c>
      <c r="Z17" s="68"/>
      <c r="AA17" s="68"/>
      <c r="AB17" s="68"/>
      <c r="AC17" s="68"/>
      <c r="AD17" s="68"/>
      <c r="AE17" s="68"/>
      <c r="AF17" s="68"/>
      <c r="AG17" s="68"/>
      <c r="AH17" s="54">
        <f t="shared" si="1"/>
        <v>68508</v>
      </c>
      <c r="AI17" s="71"/>
      <c r="AJ17" s="71"/>
      <c r="AK17" s="71"/>
      <c r="AL17" s="71"/>
      <c r="AM17" s="55">
        <f t="shared" si="2"/>
        <v>0</v>
      </c>
      <c r="AN17" s="72"/>
      <c r="AO17" s="73" t="str">
        <f t="shared" si="0"/>
        <v>OK</v>
      </c>
      <c r="AP17" s="72"/>
    </row>
    <row r="18" spans="1:42" s="58" customFormat="1" ht="27.75" hidden="1" customHeight="1" x14ac:dyDescent="0.2">
      <c r="A18" s="45" t="s">
        <v>71</v>
      </c>
      <c r="B18" s="46" t="s">
        <v>218</v>
      </c>
      <c r="C18" s="47" t="s">
        <v>13</v>
      </c>
      <c r="D18" s="48" t="s">
        <v>36</v>
      </c>
      <c r="E18" s="48" t="s">
        <v>219</v>
      </c>
      <c r="F18" s="49"/>
      <c r="G18" s="48" t="s">
        <v>73</v>
      </c>
      <c r="H18" s="45"/>
      <c r="I18" s="47"/>
      <c r="J18" s="48"/>
      <c r="K18" s="50"/>
      <c r="L18" s="51">
        <v>291866</v>
      </c>
      <c r="M18" s="52"/>
      <c r="N18" s="52"/>
      <c r="O18" s="52"/>
      <c r="P18" s="52"/>
      <c r="Q18" s="52"/>
      <c r="R18" s="52"/>
      <c r="S18" s="52"/>
      <c r="T18" s="52"/>
      <c r="U18" s="52"/>
      <c r="V18" s="53"/>
      <c r="W18" s="52"/>
      <c r="X18" s="53"/>
      <c r="Y18" s="52">
        <v>291866</v>
      </c>
      <c r="Z18" s="52"/>
      <c r="AA18" s="52"/>
      <c r="AB18" s="52"/>
      <c r="AC18" s="52"/>
      <c r="AD18" s="52"/>
      <c r="AE18" s="52"/>
      <c r="AF18" s="52"/>
      <c r="AG18" s="52"/>
      <c r="AH18" s="54">
        <f t="shared" si="1"/>
        <v>291866</v>
      </c>
      <c r="AI18" s="55"/>
      <c r="AJ18" s="55"/>
      <c r="AK18" s="55"/>
      <c r="AL18" s="55"/>
      <c r="AM18" s="55">
        <f t="shared" si="2"/>
        <v>0</v>
      </c>
      <c r="AN18" s="56"/>
      <c r="AO18" s="57" t="str">
        <f t="shared" si="0"/>
        <v>OK</v>
      </c>
      <c r="AP18" s="56"/>
    </row>
    <row r="19" spans="1:42" s="58" customFormat="1" ht="30" hidden="1" customHeight="1" x14ac:dyDescent="0.2">
      <c r="A19" s="59" t="s">
        <v>71</v>
      </c>
      <c r="B19" s="60" t="s">
        <v>220</v>
      </c>
      <c r="C19" s="61" t="s">
        <v>13</v>
      </c>
      <c r="D19" s="62" t="s">
        <v>36</v>
      </c>
      <c r="E19" s="62" t="s">
        <v>221</v>
      </c>
      <c r="F19" s="63"/>
      <c r="G19" s="62"/>
      <c r="H19" s="59"/>
      <c r="I19" s="64"/>
      <c r="J19" s="65"/>
      <c r="K19" s="66"/>
      <c r="L19" s="67">
        <v>62584</v>
      </c>
      <c r="M19" s="68">
        <v>62584</v>
      </c>
      <c r="N19" s="68"/>
      <c r="O19" s="68"/>
      <c r="P19" s="68"/>
      <c r="Q19" s="68"/>
      <c r="R19" s="68"/>
      <c r="S19" s="68"/>
      <c r="T19" s="68"/>
      <c r="U19" s="68"/>
      <c r="V19" s="70"/>
      <c r="W19" s="68"/>
      <c r="X19" s="70"/>
      <c r="Y19" s="68"/>
      <c r="Z19" s="68">
        <v>125168</v>
      </c>
      <c r="AA19" s="68"/>
      <c r="AB19" s="68"/>
      <c r="AC19" s="68"/>
      <c r="AD19" s="68"/>
      <c r="AE19" s="68"/>
      <c r="AF19" s="68"/>
      <c r="AG19" s="68"/>
      <c r="AH19" s="54">
        <f t="shared" si="1"/>
        <v>125168</v>
      </c>
      <c r="AI19" s="71"/>
      <c r="AJ19" s="71"/>
      <c r="AK19" s="71"/>
      <c r="AL19" s="71"/>
      <c r="AM19" s="55">
        <f t="shared" si="2"/>
        <v>0</v>
      </c>
      <c r="AN19" s="72"/>
      <c r="AO19" s="73" t="str">
        <f t="shared" si="0"/>
        <v>OK</v>
      </c>
      <c r="AP19" s="72"/>
    </row>
    <row r="20" spans="1:42" s="58" customFormat="1" ht="39.75" hidden="1" customHeight="1" x14ac:dyDescent="0.2">
      <c r="A20" s="45" t="s">
        <v>71</v>
      </c>
      <c r="B20" s="46" t="s">
        <v>222</v>
      </c>
      <c r="C20" s="47" t="s">
        <v>13</v>
      </c>
      <c r="D20" s="47" t="s">
        <v>45</v>
      </c>
      <c r="E20" s="48" t="s">
        <v>223</v>
      </c>
      <c r="F20" s="49"/>
      <c r="G20" s="48"/>
      <c r="H20" s="45"/>
      <c r="I20" s="47"/>
      <c r="J20" s="48"/>
      <c r="K20" s="50"/>
      <c r="L20" s="51">
        <v>41022</v>
      </c>
      <c r="M20" s="52"/>
      <c r="N20" s="52"/>
      <c r="O20" s="52"/>
      <c r="P20" s="52"/>
      <c r="Q20" s="52"/>
      <c r="R20" s="52"/>
      <c r="S20" s="52"/>
      <c r="T20" s="52"/>
      <c r="U20" s="52"/>
      <c r="V20" s="53"/>
      <c r="W20" s="52"/>
      <c r="X20" s="53"/>
      <c r="Y20" s="52"/>
      <c r="Z20" s="52"/>
      <c r="AA20" s="52"/>
      <c r="AB20" s="52"/>
      <c r="AC20" s="52"/>
      <c r="AD20" s="51">
        <v>41022</v>
      </c>
      <c r="AE20" s="52"/>
      <c r="AF20" s="52"/>
      <c r="AG20" s="52"/>
      <c r="AH20" s="54">
        <f t="shared" si="1"/>
        <v>41022</v>
      </c>
      <c r="AI20" s="55"/>
      <c r="AJ20" s="55"/>
      <c r="AK20" s="55"/>
      <c r="AL20" s="55"/>
      <c r="AM20" s="55">
        <f t="shared" si="2"/>
        <v>0</v>
      </c>
      <c r="AN20" s="56" t="s">
        <v>224</v>
      </c>
      <c r="AO20" s="57" t="str">
        <f t="shared" si="0"/>
        <v>OK</v>
      </c>
      <c r="AP20" s="72" t="s">
        <v>189</v>
      </c>
    </row>
    <row r="21" spans="1:42" s="58" customFormat="1" ht="38.25" hidden="1" customHeight="1" x14ac:dyDescent="0.2">
      <c r="A21" s="59" t="s">
        <v>71</v>
      </c>
      <c r="B21" s="60" t="s">
        <v>225</v>
      </c>
      <c r="C21" s="61" t="s">
        <v>24</v>
      </c>
      <c r="D21" s="61" t="s">
        <v>14</v>
      </c>
      <c r="E21" s="62" t="s">
        <v>226</v>
      </c>
      <c r="F21" s="63"/>
      <c r="G21" s="62" t="s">
        <v>37</v>
      </c>
      <c r="H21" s="59"/>
      <c r="I21" s="64" t="s">
        <v>227</v>
      </c>
      <c r="J21" s="65" t="s">
        <v>55</v>
      </c>
      <c r="K21" s="66">
        <v>44986</v>
      </c>
      <c r="L21" s="67">
        <v>200000</v>
      </c>
      <c r="M21" s="68">
        <v>1700000</v>
      </c>
      <c r="N21" s="68">
        <v>837000</v>
      </c>
      <c r="O21" s="68"/>
      <c r="P21" s="68">
        <v>1007000</v>
      </c>
      <c r="Q21" s="68">
        <v>53000</v>
      </c>
      <c r="R21" s="68"/>
      <c r="S21" s="68"/>
      <c r="T21" s="68"/>
      <c r="U21" s="68">
        <v>1677000</v>
      </c>
      <c r="V21" s="70"/>
      <c r="W21" s="68"/>
      <c r="X21" s="70"/>
      <c r="Y21" s="68"/>
      <c r="Z21" s="68"/>
      <c r="AA21" s="68"/>
      <c r="AB21" s="68"/>
      <c r="AC21" s="68"/>
      <c r="AD21" s="68"/>
      <c r="AE21" s="68"/>
      <c r="AF21" s="68"/>
      <c r="AG21" s="68"/>
      <c r="AH21" s="54">
        <f t="shared" si="1"/>
        <v>2737000</v>
      </c>
      <c r="AI21" s="71"/>
      <c r="AJ21" s="71"/>
      <c r="AK21" s="71"/>
      <c r="AL21" s="71"/>
      <c r="AM21" s="55">
        <f t="shared" si="2"/>
        <v>0</v>
      </c>
      <c r="AN21" s="72" t="s">
        <v>228</v>
      </c>
      <c r="AO21" s="73" t="str">
        <f t="shared" si="0"/>
        <v>OK</v>
      </c>
      <c r="AP21" s="72" t="s">
        <v>177</v>
      </c>
    </row>
    <row r="22" spans="1:42" s="58" customFormat="1" ht="42" hidden="1" customHeight="1" x14ac:dyDescent="0.2">
      <c r="A22" s="45" t="s">
        <v>71</v>
      </c>
      <c r="B22" s="46" t="s">
        <v>229</v>
      </c>
      <c r="C22" s="47" t="s">
        <v>24</v>
      </c>
      <c r="D22" s="47" t="s">
        <v>14</v>
      </c>
      <c r="E22" s="48" t="s">
        <v>230</v>
      </c>
      <c r="F22" s="49"/>
      <c r="G22" s="48" t="s">
        <v>77</v>
      </c>
      <c r="H22" s="45"/>
      <c r="I22" s="47"/>
      <c r="J22" s="48"/>
      <c r="K22" s="50">
        <v>44348</v>
      </c>
      <c r="L22" s="51">
        <v>50000</v>
      </c>
      <c r="M22" s="52"/>
      <c r="N22" s="52"/>
      <c r="O22" s="52"/>
      <c r="P22" s="52"/>
      <c r="Q22" s="52"/>
      <c r="R22" s="52"/>
      <c r="S22" s="52"/>
      <c r="T22" s="52"/>
      <c r="U22" s="52"/>
      <c r="V22" s="53"/>
      <c r="W22" s="52"/>
      <c r="X22" s="53"/>
      <c r="Y22" s="52"/>
      <c r="Z22" s="52">
        <v>50000</v>
      </c>
      <c r="AA22" s="52"/>
      <c r="AB22" s="52"/>
      <c r="AC22" s="52"/>
      <c r="AD22" s="52"/>
      <c r="AE22" s="52"/>
      <c r="AF22" s="52"/>
      <c r="AG22" s="52"/>
      <c r="AH22" s="54">
        <f t="shared" si="1"/>
        <v>50000</v>
      </c>
      <c r="AI22" s="55"/>
      <c r="AJ22" s="55"/>
      <c r="AK22" s="55"/>
      <c r="AL22" s="55"/>
      <c r="AM22" s="55">
        <f t="shared" si="2"/>
        <v>0</v>
      </c>
      <c r="AN22" s="56"/>
      <c r="AO22" s="57" t="str">
        <f t="shared" si="0"/>
        <v>OK</v>
      </c>
      <c r="AP22" s="56" t="s">
        <v>177</v>
      </c>
    </row>
    <row r="23" spans="1:42" s="58" customFormat="1" ht="43.5" hidden="1" customHeight="1" x14ac:dyDescent="0.2">
      <c r="A23" s="59" t="s">
        <v>71</v>
      </c>
      <c r="B23" s="60" t="s">
        <v>231</v>
      </c>
      <c r="C23" s="61" t="s">
        <v>24</v>
      </c>
      <c r="D23" s="61" t="s">
        <v>14</v>
      </c>
      <c r="E23" s="62" t="s">
        <v>232</v>
      </c>
      <c r="F23" s="63"/>
      <c r="G23" s="62" t="s">
        <v>77</v>
      </c>
      <c r="H23" s="59"/>
      <c r="I23" s="64"/>
      <c r="J23" s="65"/>
      <c r="K23" s="66">
        <v>44348</v>
      </c>
      <c r="L23" s="67">
        <v>400000</v>
      </c>
      <c r="M23" s="68">
        <v>600000</v>
      </c>
      <c r="N23" s="68"/>
      <c r="O23" s="68"/>
      <c r="P23" s="68"/>
      <c r="Q23" s="68"/>
      <c r="R23" s="68"/>
      <c r="S23" s="68"/>
      <c r="T23" s="68"/>
      <c r="U23" s="68"/>
      <c r="V23" s="70"/>
      <c r="W23" s="68"/>
      <c r="X23" s="70"/>
      <c r="Y23" s="68"/>
      <c r="Z23" s="68">
        <v>1000000</v>
      </c>
      <c r="AA23" s="68"/>
      <c r="AB23" s="68"/>
      <c r="AC23" s="68"/>
      <c r="AD23" s="68"/>
      <c r="AE23" s="68"/>
      <c r="AF23" s="68"/>
      <c r="AG23" s="68"/>
      <c r="AH23" s="54">
        <f t="shared" si="1"/>
        <v>1000000</v>
      </c>
      <c r="AI23" s="71"/>
      <c r="AJ23" s="71"/>
      <c r="AK23" s="71"/>
      <c r="AL23" s="71"/>
      <c r="AM23" s="55">
        <f t="shared" si="2"/>
        <v>0</v>
      </c>
      <c r="AN23" s="72"/>
      <c r="AO23" s="73" t="str">
        <f t="shared" si="0"/>
        <v>OK</v>
      </c>
      <c r="AP23" s="72" t="s">
        <v>177</v>
      </c>
    </row>
    <row r="24" spans="1:42" s="58" customFormat="1" ht="78" hidden="1" customHeight="1" x14ac:dyDescent="0.2">
      <c r="A24" s="45" t="s">
        <v>71</v>
      </c>
      <c r="B24" s="46" t="s">
        <v>233</v>
      </c>
      <c r="C24" s="47" t="s">
        <v>24</v>
      </c>
      <c r="D24" s="47" t="s">
        <v>14</v>
      </c>
      <c r="E24" s="48" t="s">
        <v>234</v>
      </c>
      <c r="F24" s="49"/>
      <c r="G24" s="48" t="s">
        <v>77</v>
      </c>
      <c r="H24" s="45"/>
      <c r="I24" s="47"/>
      <c r="J24" s="48"/>
      <c r="K24" s="50">
        <v>44927</v>
      </c>
      <c r="L24" s="51">
        <v>0</v>
      </c>
      <c r="M24" s="52">
        <v>3868000</v>
      </c>
      <c r="N24" s="52"/>
      <c r="O24" s="52"/>
      <c r="P24" s="52"/>
      <c r="Q24" s="52"/>
      <c r="R24" s="52"/>
      <c r="S24" s="52"/>
      <c r="T24" s="52"/>
      <c r="U24" s="52">
        <v>3008000</v>
      </c>
      <c r="V24" s="53"/>
      <c r="W24" s="52"/>
      <c r="X24" s="53"/>
      <c r="Y24" s="52">
        <v>860000</v>
      </c>
      <c r="Z24" s="52"/>
      <c r="AA24" s="52"/>
      <c r="AB24" s="52"/>
      <c r="AC24" s="52"/>
      <c r="AD24" s="52"/>
      <c r="AE24" s="52"/>
      <c r="AF24" s="52"/>
      <c r="AG24" s="52"/>
      <c r="AH24" s="54">
        <f t="shared" si="1"/>
        <v>3868000</v>
      </c>
      <c r="AI24" s="55"/>
      <c r="AJ24" s="55"/>
      <c r="AK24" s="55"/>
      <c r="AL24" s="55"/>
      <c r="AM24" s="55">
        <f t="shared" si="2"/>
        <v>0</v>
      </c>
      <c r="AN24" s="72" t="s">
        <v>235</v>
      </c>
      <c r="AO24" s="57" t="str">
        <f t="shared" si="0"/>
        <v>OK</v>
      </c>
      <c r="AP24" s="56" t="s">
        <v>177</v>
      </c>
    </row>
    <row r="25" spans="1:42" s="58" customFormat="1" ht="29.25" hidden="1" customHeight="1" x14ac:dyDescent="0.2">
      <c r="A25" s="59" t="s">
        <v>71</v>
      </c>
      <c r="B25" s="60" t="s">
        <v>236</v>
      </c>
      <c r="C25" s="61" t="s">
        <v>24</v>
      </c>
      <c r="D25" s="61" t="s">
        <v>14</v>
      </c>
      <c r="E25" s="62" t="s">
        <v>237</v>
      </c>
      <c r="F25" s="63"/>
      <c r="G25" s="62" t="s">
        <v>77</v>
      </c>
      <c r="H25" s="59"/>
      <c r="I25" s="64"/>
      <c r="J25" s="65"/>
      <c r="K25" s="66">
        <v>44562</v>
      </c>
      <c r="L25" s="67">
        <v>520384</v>
      </c>
      <c r="M25" s="68">
        <v>145000</v>
      </c>
      <c r="N25" s="68"/>
      <c r="O25" s="68"/>
      <c r="P25" s="68"/>
      <c r="Q25" s="68"/>
      <c r="R25" s="68"/>
      <c r="S25" s="68"/>
      <c r="T25" s="68"/>
      <c r="U25" s="68"/>
      <c r="V25" s="70"/>
      <c r="W25" s="68"/>
      <c r="X25" s="70"/>
      <c r="Y25" s="68"/>
      <c r="Z25" s="68">
        <v>665384</v>
      </c>
      <c r="AA25" s="68"/>
      <c r="AB25" s="68"/>
      <c r="AC25" s="68"/>
      <c r="AD25" s="68"/>
      <c r="AE25" s="68"/>
      <c r="AF25" s="68"/>
      <c r="AG25" s="68"/>
      <c r="AH25" s="54">
        <f t="shared" si="1"/>
        <v>665384</v>
      </c>
      <c r="AI25" s="71"/>
      <c r="AJ25" s="71"/>
      <c r="AK25" s="71"/>
      <c r="AL25" s="71"/>
      <c r="AM25" s="55">
        <f t="shared" si="2"/>
        <v>0</v>
      </c>
      <c r="AN25" s="72"/>
      <c r="AO25" s="73" t="str">
        <f t="shared" si="0"/>
        <v>OK</v>
      </c>
      <c r="AP25" s="72" t="s">
        <v>177</v>
      </c>
    </row>
    <row r="26" spans="1:42" s="58" customFormat="1" ht="38.25" hidden="1" customHeight="1" x14ac:dyDescent="0.2">
      <c r="A26" s="45" t="s">
        <v>71</v>
      </c>
      <c r="B26" s="46" t="s">
        <v>238</v>
      </c>
      <c r="C26" s="47" t="s">
        <v>24</v>
      </c>
      <c r="D26" s="47" t="s">
        <v>14</v>
      </c>
      <c r="E26" s="48" t="s">
        <v>239</v>
      </c>
      <c r="F26" s="49"/>
      <c r="G26" s="48" t="s">
        <v>77</v>
      </c>
      <c r="H26" s="45"/>
      <c r="I26" s="47"/>
      <c r="J26" s="48"/>
      <c r="K26" s="50">
        <v>44562</v>
      </c>
      <c r="L26" s="51">
        <v>130000</v>
      </c>
      <c r="M26" s="52"/>
      <c r="N26" s="52"/>
      <c r="O26" s="52"/>
      <c r="P26" s="52"/>
      <c r="Q26" s="52"/>
      <c r="R26" s="52"/>
      <c r="S26" s="52"/>
      <c r="T26" s="52"/>
      <c r="U26" s="52"/>
      <c r="V26" s="53"/>
      <c r="W26" s="52"/>
      <c r="X26" s="53"/>
      <c r="Y26" s="52"/>
      <c r="Z26" s="52">
        <v>130000</v>
      </c>
      <c r="AA26" s="52"/>
      <c r="AB26" s="52"/>
      <c r="AC26" s="52"/>
      <c r="AD26" s="52"/>
      <c r="AE26" s="52"/>
      <c r="AF26" s="52"/>
      <c r="AG26" s="52"/>
      <c r="AH26" s="54">
        <f t="shared" si="1"/>
        <v>130000</v>
      </c>
      <c r="AI26" s="55"/>
      <c r="AJ26" s="55"/>
      <c r="AK26" s="55"/>
      <c r="AL26" s="55"/>
      <c r="AM26" s="55">
        <f t="shared" si="2"/>
        <v>0</v>
      </c>
      <c r="AN26" s="56"/>
      <c r="AO26" s="57" t="str">
        <f t="shared" si="0"/>
        <v>OK</v>
      </c>
      <c r="AP26" s="56" t="s">
        <v>177</v>
      </c>
    </row>
    <row r="27" spans="1:42" s="58" customFormat="1" ht="27.75" hidden="1" customHeight="1" x14ac:dyDescent="0.2">
      <c r="A27" s="59" t="s">
        <v>71</v>
      </c>
      <c r="B27" s="60" t="s">
        <v>240</v>
      </c>
      <c r="C27" s="61" t="s">
        <v>24</v>
      </c>
      <c r="D27" s="61" t="s">
        <v>14</v>
      </c>
      <c r="E27" s="62" t="s">
        <v>241</v>
      </c>
      <c r="F27" s="63"/>
      <c r="G27" s="62" t="s">
        <v>77</v>
      </c>
      <c r="H27" s="59"/>
      <c r="I27" s="64"/>
      <c r="J27" s="65"/>
      <c r="K27" s="66">
        <v>44562</v>
      </c>
      <c r="L27" s="67">
        <v>90000</v>
      </c>
      <c r="M27" s="68">
        <v>355000</v>
      </c>
      <c r="N27" s="68"/>
      <c r="O27" s="68"/>
      <c r="P27" s="68"/>
      <c r="Q27" s="68"/>
      <c r="R27" s="68"/>
      <c r="S27" s="68"/>
      <c r="T27" s="68"/>
      <c r="U27" s="68"/>
      <c r="V27" s="70"/>
      <c r="W27" s="68"/>
      <c r="X27" s="70"/>
      <c r="Y27" s="68"/>
      <c r="Z27" s="68">
        <v>445000</v>
      </c>
      <c r="AA27" s="68"/>
      <c r="AB27" s="68"/>
      <c r="AC27" s="68"/>
      <c r="AD27" s="68"/>
      <c r="AE27" s="68"/>
      <c r="AF27" s="68"/>
      <c r="AG27" s="68"/>
      <c r="AH27" s="54">
        <f t="shared" si="1"/>
        <v>445000</v>
      </c>
      <c r="AI27" s="71"/>
      <c r="AJ27" s="71"/>
      <c r="AK27" s="71"/>
      <c r="AL27" s="71"/>
      <c r="AM27" s="55">
        <f t="shared" si="2"/>
        <v>0</v>
      </c>
      <c r="AN27" s="72"/>
      <c r="AO27" s="73" t="str">
        <f t="shared" si="0"/>
        <v>OK</v>
      </c>
      <c r="AP27" s="72" t="s">
        <v>177</v>
      </c>
    </row>
    <row r="28" spans="1:42" s="58" customFormat="1" ht="42.75" hidden="1" customHeight="1" x14ac:dyDescent="0.2">
      <c r="A28" s="45" t="s">
        <v>71</v>
      </c>
      <c r="B28" s="46" t="s">
        <v>242</v>
      </c>
      <c r="C28" s="47" t="s">
        <v>24</v>
      </c>
      <c r="D28" s="48" t="s">
        <v>25</v>
      </c>
      <c r="E28" s="48" t="s">
        <v>243</v>
      </c>
      <c r="F28" s="49"/>
      <c r="G28" s="48"/>
      <c r="H28" s="45" t="s">
        <v>17</v>
      </c>
      <c r="I28" s="47" t="s">
        <v>244</v>
      </c>
      <c r="J28" s="48" t="s">
        <v>65</v>
      </c>
      <c r="K28" s="50"/>
      <c r="L28" s="51"/>
      <c r="M28" s="52">
        <v>1000000</v>
      </c>
      <c r="N28" s="52"/>
      <c r="O28" s="52"/>
      <c r="P28" s="52">
        <v>950000</v>
      </c>
      <c r="Q28" s="52">
        <v>50000</v>
      </c>
      <c r="R28" s="52"/>
      <c r="S28" s="52"/>
      <c r="T28" s="52"/>
      <c r="U28" s="52"/>
      <c r="V28" s="53"/>
      <c r="W28" s="52"/>
      <c r="X28" s="53"/>
      <c r="Y28" s="52"/>
      <c r="Z28" s="52"/>
      <c r="AA28" s="52"/>
      <c r="AB28" s="52"/>
      <c r="AC28" s="52"/>
      <c r="AD28" s="52"/>
      <c r="AE28" s="52"/>
      <c r="AF28" s="52"/>
      <c r="AG28" s="52"/>
      <c r="AH28" s="54">
        <f t="shared" si="1"/>
        <v>1000000</v>
      </c>
      <c r="AI28" s="55"/>
      <c r="AJ28" s="55"/>
      <c r="AK28" s="55"/>
      <c r="AL28" s="55"/>
      <c r="AM28" s="55">
        <f t="shared" si="2"/>
        <v>0</v>
      </c>
      <c r="AN28" s="56"/>
      <c r="AO28" s="57" t="str">
        <f t="shared" si="0"/>
        <v>OK</v>
      </c>
      <c r="AP28" s="56" t="s">
        <v>177</v>
      </c>
    </row>
    <row r="29" spans="1:42" s="58" customFormat="1" ht="70.5" hidden="1" customHeight="1" x14ac:dyDescent="0.2">
      <c r="A29" s="59" t="s">
        <v>71</v>
      </c>
      <c r="B29" s="60" t="s">
        <v>245</v>
      </c>
      <c r="C29" s="61" t="s">
        <v>24</v>
      </c>
      <c r="D29" s="62" t="s">
        <v>25</v>
      </c>
      <c r="E29" s="62" t="s">
        <v>246</v>
      </c>
      <c r="F29" s="63"/>
      <c r="G29" s="62"/>
      <c r="H29" s="59" t="s">
        <v>17</v>
      </c>
      <c r="I29" s="64"/>
      <c r="J29" s="65"/>
      <c r="K29" s="66"/>
      <c r="L29" s="67"/>
      <c r="M29" s="67">
        <v>2400000</v>
      </c>
      <c r="N29" s="68"/>
      <c r="O29" s="68"/>
      <c r="P29" s="68"/>
      <c r="Q29" s="68"/>
      <c r="R29" s="68"/>
      <c r="S29" s="68"/>
      <c r="T29" s="68"/>
      <c r="U29" s="68"/>
      <c r="V29" s="70"/>
      <c r="W29" s="68"/>
      <c r="X29" s="70"/>
      <c r="Y29" s="68">
        <v>2400000</v>
      </c>
      <c r="Z29" s="68"/>
      <c r="AA29" s="68"/>
      <c r="AB29" s="68"/>
      <c r="AC29" s="68"/>
      <c r="AD29" s="68"/>
      <c r="AE29" s="68"/>
      <c r="AF29" s="68"/>
      <c r="AG29" s="68"/>
      <c r="AH29" s="54">
        <f t="shared" si="1"/>
        <v>2400000</v>
      </c>
      <c r="AI29" s="71"/>
      <c r="AJ29" s="71"/>
      <c r="AK29" s="71"/>
      <c r="AL29" s="71"/>
      <c r="AM29" s="55">
        <f t="shared" si="2"/>
        <v>0</v>
      </c>
      <c r="AN29" s="72" t="s">
        <v>247</v>
      </c>
      <c r="AO29" s="73" t="str">
        <f t="shared" si="0"/>
        <v>OK</v>
      </c>
      <c r="AP29" s="72" t="s">
        <v>206</v>
      </c>
    </row>
    <row r="30" spans="1:42" s="58" customFormat="1" ht="39.75" hidden="1" customHeight="1" x14ac:dyDescent="0.2">
      <c r="A30" s="45" t="s">
        <v>71</v>
      </c>
      <c r="B30" s="46" t="s">
        <v>248</v>
      </c>
      <c r="C30" s="47" t="s">
        <v>13</v>
      </c>
      <c r="D30" s="48" t="s">
        <v>36</v>
      </c>
      <c r="E30" s="48" t="s">
        <v>249</v>
      </c>
      <c r="F30" s="49"/>
      <c r="G30" s="48" t="s">
        <v>73</v>
      </c>
      <c r="H30" s="45"/>
      <c r="I30" s="47"/>
      <c r="J30" s="48"/>
      <c r="K30" s="50"/>
      <c r="L30" s="51">
        <v>105802</v>
      </c>
      <c r="M30" s="52"/>
      <c r="N30" s="52"/>
      <c r="O30" s="52"/>
      <c r="P30" s="52"/>
      <c r="Q30" s="52"/>
      <c r="R30" s="52"/>
      <c r="S30" s="52"/>
      <c r="T30" s="52"/>
      <c r="U30" s="52"/>
      <c r="V30" s="53"/>
      <c r="W30" s="52"/>
      <c r="X30" s="53"/>
      <c r="Y30" s="52">
        <v>105802</v>
      </c>
      <c r="Z30" s="52"/>
      <c r="AA30" s="52"/>
      <c r="AB30" s="52"/>
      <c r="AC30" s="52"/>
      <c r="AD30" s="52"/>
      <c r="AE30" s="52"/>
      <c r="AF30" s="52"/>
      <c r="AG30" s="52"/>
      <c r="AH30" s="54">
        <f t="shared" si="1"/>
        <v>105802</v>
      </c>
      <c r="AI30" s="55"/>
      <c r="AJ30" s="55"/>
      <c r="AK30" s="55"/>
      <c r="AL30" s="55"/>
      <c r="AM30" s="55">
        <f t="shared" si="2"/>
        <v>0</v>
      </c>
      <c r="AN30" s="56"/>
      <c r="AO30" s="57" t="str">
        <f t="shared" si="0"/>
        <v>OK</v>
      </c>
      <c r="AP30" s="56"/>
    </row>
    <row r="31" spans="1:42" s="58" customFormat="1" ht="64.5" hidden="1" customHeight="1" x14ac:dyDescent="0.2">
      <c r="A31" s="59" t="s">
        <v>71</v>
      </c>
      <c r="B31" s="60" t="s">
        <v>250</v>
      </c>
      <c r="C31" s="61" t="s">
        <v>24</v>
      </c>
      <c r="D31" s="62" t="s">
        <v>36</v>
      </c>
      <c r="E31" s="62" t="s">
        <v>251</v>
      </c>
      <c r="F31" s="63"/>
      <c r="G31" s="62" t="s">
        <v>73</v>
      </c>
      <c r="H31" s="59"/>
      <c r="I31" s="64" t="s">
        <v>252</v>
      </c>
      <c r="J31" s="65" t="s">
        <v>65</v>
      </c>
      <c r="K31" s="66"/>
      <c r="L31" s="67">
        <v>100000</v>
      </c>
      <c r="M31" s="68">
        <v>400000</v>
      </c>
      <c r="N31" s="68"/>
      <c r="O31" s="68"/>
      <c r="P31" s="68">
        <v>475000</v>
      </c>
      <c r="Q31" s="68">
        <v>25000</v>
      </c>
      <c r="R31" s="68"/>
      <c r="S31" s="68"/>
      <c r="T31" s="68"/>
      <c r="U31" s="68"/>
      <c r="V31" s="70"/>
      <c r="W31" s="68"/>
      <c r="X31" s="70"/>
      <c r="Y31" s="68"/>
      <c r="Z31" s="68"/>
      <c r="AA31" s="68"/>
      <c r="AB31" s="68"/>
      <c r="AC31" s="68"/>
      <c r="AD31" s="68"/>
      <c r="AE31" s="68"/>
      <c r="AF31" s="68"/>
      <c r="AG31" s="68"/>
      <c r="AH31" s="54">
        <f t="shared" si="1"/>
        <v>500000</v>
      </c>
      <c r="AI31" s="71"/>
      <c r="AJ31" s="71"/>
      <c r="AK31" s="71"/>
      <c r="AL31" s="71"/>
      <c r="AM31" s="55">
        <f t="shared" si="2"/>
        <v>0</v>
      </c>
      <c r="AN31" s="72"/>
      <c r="AO31" s="73" t="str">
        <f t="shared" si="0"/>
        <v>OK</v>
      </c>
      <c r="AP31" s="72" t="s">
        <v>177</v>
      </c>
    </row>
    <row r="32" spans="1:42" s="58" customFormat="1" ht="34.5" hidden="1" customHeight="1" x14ac:dyDescent="0.2">
      <c r="A32" s="45" t="s">
        <v>71</v>
      </c>
      <c r="B32" s="46" t="s">
        <v>253</v>
      </c>
      <c r="C32" s="47" t="s">
        <v>13</v>
      </c>
      <c r="D32" s="47" t="s">
        <v>45</v>
      </c>
      <c r="E32" s="48" t="s">
        <v>254</v>
      </c>
      <c r="F32" s="49"/>
      <c r="G32" s="48"/>
      <c r="H32" s="45"/>
      <c r="I32" s="47"/>
      <c r="J32" s="48"/>
      <c r="K32" s="50"/>
      <c r="L32" s="51">
        <v>25732</v>
      </c>
      <c r="M32" s="52">
        <v>25732</v>
      </c>
      <c r="N32" s="52"/>
      <c r="O32" s="52"/>
      <c r="P32" s="52"/>
      <c r="Q32" s="52"/>
      <c r="R32" s="52"/>
      <c r="S32" s="52"/>
      <c r="T32" s="52"/>
      <c r="U32" s="52"/>
      <c r="V32" s="53"/>
      <c r="W32" s="52"/>
      <c r="X32" s="53"/>
      <c r="Y32" s="52"/>
      <c r="Z32" s="52">
        <v>51464</v>
      </c>
      <c r="AA32" s="52"/>
      <c r="AB32" s="52"/>
      <c r="AC32" s="52"/>
      <c r="AD32" s="52"/>
      <c r="AE32" s="52"/>
      <c r="AF32" s="52"/>
      <c r="AG32" s="52"/>
      <c r="AH32" s="54">
        <f t="shared" si="1"/>
        <v>51464</v>
      </c>
      <c r="AI32" s="55"/>
      <c r="AJ32" s="55"/>
      <c r="AK32" s="55"/>
      <c r="AL32" s="55"/>
      <c r="AM32" s="55">
        <f t="shared" si="2"/>
        <v>0</v>
      </c>
      <c r="AN32" s="56"/>
      <c r="AO32" s="57" t="str">
        <f t="shared" si="0"/>
        <v>OK</v>
      </c>
      <c r="AP32" s="56" t="s">
        <v>177</v>
      </c>
    </row>
    <row r="33" spans="1:42" s="58" customFormat="1" ht="45" customHeight="1" x14ac:dyDescent="0.2">
      <c r="A33" s="59" t="s">
        <v>71</v>
      </c>
      <c r="B33" s="60" t="s">
        <v>255</v>
      </c>
      <c r="C33" s="61" t="s">
        <v>35</v>
      </c>
      <c r="D33" s="61" t="s">
        <v>14</v>
      </c>
      <c r="E33" s="62" t="s">
        <v>256</v>
      </c>
      <c r="F33" s="63"/>
      <c r="G33" s="62" t="s">
        <v>37</v>
      </c>
      <c r="H33" s="59"/>
      <c r="I33" s="64"/>
      <c r="J33" s="65"/>
      <c r="K33" s="66"/>
      <c r="L33" s="67">
        <v>1500000</v>
      </c>
      <c r="M33" s="68">
        <v>2000000</v>
      </c>
      <c r="N33" s="68"/>
      <c r="O33" s="68"/>
      <c r="P33" s="68"/>
      <c r="Q33" s="68"/>
      <c r="R33" s="68"/>
      <c r="S33" s="68"/>
      <c r="T33" s="68"/>
      <c r="U33" s="68"/>
      <c r="V33" s="70"/>
      <c r="W33" s="68"/>
      <c r="X33" s="70"/>
      <c r="Y33" s="68"/>
      <c r="Z33" s="68"/>
      <c r="AA33" s="68"/>
      <c r="AB33" s="68"/>
      <c r="AC33" s="68"/>
      <c r="AD33" s="68"/>
      <c r="AE33" s="68"/>
      <c r="AF33" s="68"/>
      <c r="AG33" s="68">
        <v>3500000</v>
      </c>
      <c r="AH33" s="54">
        <f t="shared" si="1"/>
        <v>3500000</v>
      </c>
      <c r="AI33" s="71"/>
      <c r="AJ33" s="71"/>
      <c r="AK33" s="71"/>
      <c r="AL33" s="71"/>
      <c r="AM33" s="55">
        <f t="shared" si="2"/>
        <v>0</v>
      </c>
      <c r="AN33" s="72" t="s">
        <v>257</v>
      </c>
      <c r="AO33" s="73" t="str">
        <f t="shared" si="0"/>
        <v>OK_Scd3</v>
      </c>
      <c r="AP33" s="72" t="s">
        <v>258</v>
      </c>
    </row>
    <row r="34" spans="1:42" s="58" customFormat="1" ht="38.25" customHeight="1" x14ac:dyDescent="0.2">
      <c r="A34" s="45" t="s">
        <v>71</v>
      </c>
      <c r="B34" s="46" t="s">
        <v>259</v>
      </c>
      <c r="C34" s="47" t="s">
        <v>35</v>
      </c>
      <c r="D34" s="47" t="s">
        <v>14</v>
      </c>
      <c r="E34" s="48" t="s">
        <v>260</v>
      </c>
      <c r="F34" s="49"/>
      <c r="G34" s="48" t="s">
        <v>77</v>
      </c>
      <c r="H34" s="45"/>
      <c r="I34" s="47"/>
      <c r="J34" s="48"/>
      <c r="K34" s="50"/>
      <c r="L34" s="51">
        <v>500000</v>
      </c>
      <c r="M34" s="52">
        <v>1115000</v>
      </c>
      <c r="N34" s="52">
        <v>752000</v>
      </c>
      <c r="O34" s="52"/>
      <c r="P34" s="52"/>
      <c r="Q34" s="52"/>
      <c r="R34" s="52"/>
      <c r="S34" s="52"/>
      <c r="T34" s="52"/>
      <c r="U34" s="52"/>
      <c r="V34" s="53"/>
      <c r="W34" s="52"/>
      <c r="X34" s="53"/>
      <c r="Y34" s="52"/>
      <c r="Z34" s="52"/>
      <c r="AA34" s="52"/>
      <c r="AB34" s="52"/>
      <c r="AC34" s="52"/>
      <c r="AD34" s="52"/>
      <c r="AE34" s="52"/>
      <c r="AF34" s="52"/>
      <c r="AG34" s="52"/>
      <c r="AH34" s="54">
        <f t="shared" si="1"/>
        <v>0</v>
      </c>
      <c r="AI34" s="55"/>
      <c r="AJ34" s="55"/>
      <c r="AK34" s="55"/>
      <c r="AL34" s="55"/>
      <c r="AM34" s="55">
        <f t="shared" si="2"/>
        <v>0</v>
      </c>
      <c r="AN34" s="56"/>
      <c r="AO34" s="57" t="str">
        <f t="shared" ref="AO34:AO65" si="3">IF(C34="Scheda_3","OK_Scd3",IF(AH34&gt;=(L34+M34+N34+O34),"OK","NO"))</f>
        <v>OK_Scd3</v>
      </c>
      <c r="AP34" s="56" t="s">
        <v>177</v>
      </c>
    </row>
    <row r="35" spans="1:42" s="58" customFormat="1" ht="22.5" customHeight="1" x14ac:dyDescent="0.2">
      <c r="A35" s="59" t="s">
        <v>71</v>
      </c>
      <c r="B35" s="60" t="s">
        <v>261</v>
      </c>
      <c r="C35" s="61" t="s">
        <v>35</v>
      </c>
      <c r="D35" s="61" t="s">
        <v>14</v>
      </c>
      <c r="E35" s="62" t="s">
        <v>262</v>
      </c>
      <c r="F35" s="63"/>
      <c r="G35" s="62" t="s">
        <v>77</v>
      </c>
      <c r="H35" s="59"/>
      <c r="I35" s="64"/>
      <c r="J35" s="65"/>
      <c r="K35" s="66"/>
      <c r="L35" s="67">
        <v>500000</v>
      </c>
      <c r="M35" s="68">
        <v>1200000</v>
      </c>
      <c r="N35" s="68">
        <v>480000</v>
      </c>
      <c r="O35" s="68"/>
      <c r="P35" s="68"/>
      <c r="Q35" s="68"/>
      <c r="R35" s="68"/>
      <c r="S35" s="68"/>
      <c r="T35" s="68"/>
      <c r="U35" s="68"/>
      <c r="V35" s="70"/>
      <c r="W35" s="68"/>
      <c r="X35" s="70"/>
      <c r="Y35" s="68"/>
      <c r="Z35" s="68"/>
      <c r="AA35" s="68"/>
      <c r="AB35" s="68"/>
      <c r="AC35" s="68"/>
      <c r="AD35" s="68"/>
      <c r="AE35" s="68"/>
      <c r="AF35" s="68"/>
      <c r="AG35" s="68"/>
      <c r="AH35" s="54">
        <f t="shared" ref="AH35:AH66" si="4">SUM(P35:U35,W35,Y35:AG35)</f>
        <v>0</v>
      </c>
      <c r="AI35" s="71"/>
      <c r="AJ35" s="71"/>
      <c r="AK35" s="71"/>
      <c r="AL35" s="71"/>
      <c r="AM35" s="55">
        <f t="shared" ref="AM35:AM66" si="5">AI35+AJ35+AK35+AL35</f>
        <v>0</v>
      </c>
      <c r="AN35" s="72"/>
      <c r="AO35" s="73" t="str">
        <f t="shared" si="3"/>
        <v>OK_Scd3</v>
      </c>
      <c r="AP35" s="56" t="s">
        <v>177</v>
      </c>
    </row>
    <row r="36" spans="1:42" s="58" customFormat="1" ht="27" customHeight="1" x14ac:dyDescent="0.2">
      <c r="A36" s="45" t="s">
        <v>71</v>
      </c>
      <c r="B36" s="46" t="s">
        <v>263</v>
      </c>
      <c r="C36" s="47" t="s">
        <v>35</v>
      </c>
      <c r="D36" s="47" t="s">
        <v>14</v>
      </c>
      <c r="E36" s="48" t="s">
        <v>264</v>
      </c>
      <c r="F36" s="49"/>
      <c r="G36" s="48" t="s">
        <v>77</v>
      </c>
      <c r="H36" s="45"/>
      <c r="I36" s="47"/>
      <c r="J36" s="48"/>
      <c r="K36" s="50"/>
      <c r="L36" s="51">
        <v>300000</v>
      </c>
      <c r="M36" s="52">
        <v>300000</v>
      </c>
      <c r="N36" s="52"/>
      <c r="O36" s="52"/>
      <c r="P36" s="52"/>
      <c r="Q36" s="52"/>
      <c r="R36" s="52"/>
      <c r="S36" s="52"/>
      <c r="T36" s="52"/>
      <c r="U36" s="52"/>
      <c r="V36" s="53"/>
      <c r="W36" s="52"/>
      <c r="X36" s="53"/>
      <c r="Y36" s="52"/>
      <c r="Z36" s="52"/>
      <c r="AA36" s="52"/>
      <c r="AB36" s="52"/>
      <c r="AC36" s="52"/>
      <c r="AD36" s="52"/>
      <c r="AE36" s="52"/>
      <c r="AF36" s="52"/>
      <c r="AG36" s="52"/>
      <c r="AH36" s="54">
        <f t="shared" si="4"/>
        <v>0</v>
      </c>
      <c r="AI36" s="55"/>
      <c r="AJ36" s="55"/>
      <c r="AK36" s="55"/>
      <c r="AL36" s="55"/>
      <c r="AM36" s="55">
        <f t="shared" si="5"/>
        <v>0</v>
      </c>
      <c r="AN36" s="56"/>
      <c r="AO36" s="57" t="str">
        <f t="shared" si="3"/>
        <v>OK_Scd3</v>
      </c>
      <c r="AP36" s="56" t="s">
        <v>177</v>
      </c>
    </row>
    <row r="37" spans="1:42" s="58" customFormat="1" ht="22.5" customHeight="1" x14ac:dyDescent="0.2">
      <c r="A37" s="59" t="s">
        <v>71</v>
      </c>
      <c r="B37" s="60" t="s">
        <v>265</v>
      </c>
      <c r="C37" s="61" t="s">
        <v>35</v>
      </c>
      <c r="D37" s="61" t="s">
        <v>14</v>
      </c>
      <c r="E37" s="62" t="s">
        <v>266</v>
      </c>
      <c r="F37" s="63"/>
      <c r="G37" s="62" t="s">
        <v>77</v>
      </c>
      <c r="H37" s="59"/>
      <c r="I37" s="64"/>
      <c r="J37" s="65"/>
      <c r="K37" s="66"/>
      <c r="L37" s="67">
        <v>405000</v>
      </c>
      <c r="M37" s="68">
        <v>815000</v>
      </c>
      <c r="N37" s="68"/>
      <c r="O37" s="68"/>
      <c r="P37" s="68"/>
      <c r="Q37" s="68"/>
      <c r="R37" s="68"/>
      <c r="S37" s="68"/>
      <c r="T37" s="68"/>
      <c r="U37" s="68"/>
      <c r="V37" s="70"/>
      <c r="W37" s="68"/>
      <c r="X37" s="70"/>
      <c r="Y37" s="68"/>
      <c r="Z37" s="68"/>
      <c r="AA37" s="68"/>
      <c r="AB37" s="68"/>
      <c r="AC37" s="68"/>
      <c r="AD37" s="68"/>
      <c r="AE37" s="68"/>
      <c r="AF37" s="68"/>
      <c r="AG37" s="68"/>
      <c r="AH37" s="54">
        <f t="shared" si="4"/>
        <v>0</v>
      </c>
      <c r="AI37" s="71"/>
      <c r="AJ37" s="71"/>
      <c r="AK37" s="71"/>
      <c r="AL37" s="71"/>
      <c r="AM37" s="55">
        <f t="shared" si="5"/>
        <v>0</v>
      </c>
      <c r="AN37" s="72"/>
      <c r="AO37" s="73" t="str">
        <f t="shared" si="3"/>
        <v>OK_Scd3</v>
      </c>
      <c r="AP37" s="56" t="s">
        <v>177</v>
      </c>
    </row>
    <row r="38" spans="1:42" s="58" customFormat="1" ht="27" customHeight="1" x14ac:dyDescent="0.2">
      <c r="A38" s="59" t="s">
        <v>71</v>
      </c>
      <c r="B38" s="60" t="s">
        <v>267</v>
      </c>
      <c r="C38" s="61" t="s">
        <v>35</v>
      </c>
      <c r="D38" s="61" t="s">
        <v>14</v>
      </c>
      <c r="E38" s="62" t="s">
        <v>268</v>
      </c>
      <c r="F38" s="63"/>
      <c r="G38" s="62" t="s">
        <v>15</v>
      </c>
      <c r="H38" s="59"/>
      <c r="I38" s="64"/>
      <c r="J38" s="65"/>
      <c r="K38" s="66"/>
      <c r="L38" s="67"/>
      <c r="M38" s="68">
        <v>1000000</v>
      </c>
      <c r="N38" s="68">
        <v>4000000</v>
      </c>
      <c r="O38" s="68"/>
      <c r="P38" s="68"/>
      <c r="Q38" s="68"/>
      <c r="R38" s="68"/>
      <c r="S38" s="68"/>
      <c r="T38" s="68"/>
      <c r="U38" s="68"/>
      <c r="V38" s="70"/>
      <c r="W38" s="68"/>
      <c r="X38" s="70"/>
      <c r="Y38" s="68"/>
      <c r="Z38" s="68"/>
      <c r="AA38" s="68"/>
      <c r="AB38" s="68"/>
      <c r="AC38" s="68"/>
      <c r="AD38" s="68"/>
      <c r="AE38" s="68"/>
      <c r="AF38" s="68"/>
      <c r="AG38" s="68"/>
      <c r="AH38" s="54">
        <f t="shared" si="4"/>
        <v>0</v>
      </c>
      <c r="AI38" s="71"/>
      <c r="AJ38" s="71"/>
      <c r="AK38" s="71"/>
      <c r="AL38" s="71"/>
      <c r="AM38" s="55">
        <f t="shared" si="5"/>
        <v>0</v>
      </c>
      <c r="AN38" s="72"/>
      <c r="AO38" s="73" t="str">
        <f t="shared" si="3"/>
        <v>OK_Scd3</v>
      </c>
      <c r="AP38" s="72" t="s">
        <v>177</v>
      </c>
    </row>
    <row r="39" spans="1:42" s="58" customFormat="1" ht="39" customHeight="1" x14ac:dyDescent="0.2">
      <c r="A39" s="45" t="s">
        <v>71</v>
      </c>
      <c r="B39" s="46" t="s">
        <v>269</v>
      </c>
      <c r="C39" s="47" t="s">
        <v>35</v>
      </c>
      <c r="D39" s="47" t="s">
        <v>14</v>
      </c>
      <c r="E39" s="48" t="s">
        <v>270</v>
      </c>
      <c r="F39" s="49"/>
      <c r="G39" s="48" t="s">
        <v>62</v>
      </c>
      <c r="H39" s="45"/>
      <c r="I39" s="47"/>
      <c r="J39" s="48"/>
      <c r="K39" s="50"/>
      <c r="L39" s="51"/>
      <c r="M39" s="51">
        <v>4000000</v>
      </c>
      <c r="N39" s="51">
        <v>4000000</v>
      </c>
      <c r="O39" s="52"/>
      <c r="P39" s="52"/>
      <c r="Q39" s="52"/>
      <c r="R39" s="52"/>
      <c r="S39" s="52"/>
      <c r="T39" s="52"/>
      <c r="U39" s="52"/>
      <c r="V39" s="53"/>
      <c r="W39" s="52"/>
      <c r="X39" s="53"/>
      <c r="Y39" s="52"/>
      <c r="Z39" s="52"/>
      <c r="AA39" s="52"/>
      <c r="AB39" s="52"/>
      <c r="AC39" s="52"/>
      <c r="AD39" s="52"/>
      <c r="AE39" s="52"/>
      <c r="AF39" s="52"/>
      <c r="AG39" s="52"/>
      <c r="AH39" s="54">
        <f t="shared" si="4"/>
        <v>0</v>
      </c>
      <c r="AI39" s="55"/>
      <c r="AJ39" s="55"/>
      <c r="AK39" s="55"/>
      <c r="AL39" s="55"/>
      <c r="AM39" s="55">
        <f t="shared" si="5"/>
        <v>0</v>
      </c>
      <c r="AN39" s="56"/>
      <c r="AO39" s="57" t="str">
        <f t="shared" si="3"/>
        <v>OK_Scd3</v>
      </c>
      <c r="AP39" s="56" t="s">
        <v>177</v>
      </c>
    </row>
    <row r="40" spans="1:42" s="58" customFormat="1" ht="41.25" customHeight="1" x14ac:dyDescent="0.2">
      <c r="A40" s="59" t="s">
        <v>71</v>
      </c>
      <c r="B40" s="60" t="s">
        <v>271</v>
      </c>
      <c r="C40" s="61" t="s">
        <v>35</v>
      </c>
      <c r="D40" s="61" t="s">
        <v>14</v>
      </c>
      <c r="E40" s="62" t="s">
        <v>272</v>
      </c>
      <c r="F40" s="63"/>
      <c r="G40" s="62" t="s">
        <v>46</v>
      </c>
      <c r="H40" s="59"/>
      <c r="I40" s="64"/>
      <c r="J40" s="65"/>
      <c r="K40" s="66"/>
      <c r="L40" s="67"/>
      <c r="M40" s="68">
        <v>1500000</v>
      </c>
      <c r="N40" s="68"/>
      <c r="O40" s="68"/>
      <c r="P40" s="68"/>
      <c r="Q40" s="68"/>
      <c r="R40" s="68"/>
      <c r="S40" s="68"/>
      <c r="T40" s="68"/>
      <c r="U40" s="68"/>
      <c r="V40" s="70"/>
      <c r="W40" s="68"/>
      <c r="X40" s="70"/>
      <c r="Y40" s="68"/>
      <c r="Z40" s="68"/>
      <c r="AA40" s="68"/>
      <c r="AB40" s="68"/>
      <c r="AC40" s="68"/>
      <c r="AD40" s="68"/>
      <c r="AE40" s="68"/>
      <c r="AF40" s="68"/>
      <c r="AG40" s="68"/>
      <c r="AH40" s="54">
        <f t="shared" si="4"/>
        <v>0</v>
      </c>
      <c r="AI40" s="71"/>
      <c r="AJ40" s="71"/>
      <c r="AK40" s="71"/>
      <c r="AL40" s="71"/>
      <c r="AM40" s="55">
        <f t="shared" si="5"/>
        <v>0</v>
      </c>
      <c r="AN40" s="72"/>
      <c r="AO40" s="73" t="str">
        <f t="shared" si="3"/>
        <v>OK_Scd3</v>
      </c>
      <c r="AP40" s="56" t="s">
        <v>177</v>
      </c>
    </row>
    <row r="41" spans="1:42" s="58" customFormat="1" ht="32.25" customHeight="1" x14ac:dyDescent="0.2">
      <c r="A41" s="45" t="s">
        <v>71</v>
      </c>
      <c r="B41" s="46" t="s">
        <v>273</v>
      </c>
      <c r="C41" s="47" t="s">
        <v>35</v>
      </c>
      <c r="D41" s="47" t="s">
        <v>14</v>
      </c>
      <c r="E41" s="48" t="s">
        <v>274</v>
      </c>
      <c r="F41" s="49"/>
      <c r="G41" s="48" t="s">
        <v>46</v>
      </c>
      <c r="H41" s="45"/>
      <c r="I41" s="47"/>
      <c r="J41" s="48"/>
      <c r="K41" s="50"/>
      <c r="L41" s="51"/>
      <c r="M41" s="52">
        <v>500000</v>
      </c>
      <c r="N41" s="52">
        <v>6000000</v>
      </c>
      <c r="O41" s="52"/>
      <c r="P41" s="52"/>
      <c r="Q41" s="52"/>
      <c r="R41" s="52"/>
      <c r="S41" s="52"/>
      <c r="T41" s="52"/>
      <c r="U41" s="52"/>
      <c r="V41" s="53"/>
      <c r="W41" s="52"/>
      <c r="X41" s="53"/>
      <c r="Y41" s="52"/>
      <c r="Z41" s="52"/>
      <c r="AA41" s="52"/>
      <c r="AB41" s="52"/>
      <c r="AC41" s="52"/>
      <c r="AD41" s="52"/>
      <c r="AE41" s="52"/>
      <c r="AF41" s="52"/>
      <c r="AG41" s="52"/>
      <c r="AH41" s="54">
        <f t="shared" si="4"/>
        <v>0</v>
      </c>
      <c r="AI41" s="55"/>
      <c r="AJ41" s="55"/>
      <c r="AK41" s="55"/>
      <c r="AL41" s="55"/>
      <c r="AM41" s="55">
        <f t="shared" si="5"/>
        <v>0</v>
      </c>
      <c r="AN41" s="56"/>
      <c r="AO41" s="57" t="str">
        <f t="shared" si="3"/>
        <v>OK_Scd3</v>
      </c>
      <c r="AP41" s="56" t="s">
        <v>177</v>
      </c>
    </row>
    <row r="42" spans="1:42" s="58" customFormat="1" ht="25.5" customHeight="1" x14ac:dyDescent="0.2">
      <c r="A42" s="59" t="s">
        <v>71</v>
      </c>
      <c r="B42" s="60" t="s">
        <v>275</v>
      </c>
      <c r="C42" s="61" t="s">
        <v>35</v>
      </c>
      <c r="D42" s="61" t="s">
        <v>14</v>
      </c>
      <c r="E42" s="62" t="s">
        <v>276</v>
      </c>
      <c r="F42" s="63"/>
      <c r="G42" s="62" t="s">
        <v>77</v>
      </c>
      <c r="H42" s="59"/>
      <c r="I42" s="64"/>
      <c r="J42" s="65"/>
      <c r="K42" s="66"/>
      <c r="L42" s="67"/>
      <c r="M42" s="68">
        <v>500000</v>
      </c>
      <c r="N42" s="68"/>
      <c r="O42" s="68"/>
      <c r="P42" s="68"/>
      <c r="Q42" s="68"/>
      <c r="R42" s="68"/>
      <c r="S42" s="68"/>
      <c r="T42" s="68"/>
      <c r="U42" s="68"/>
      <c r="V42" s="70"/>
      <c r="W42" s="68"/>
      <c r="X42" s="70"/>
      <c r="Y42" s="68"/>
      <c r="Z42" s="68"/>
      <c r="AA42" s="68"/>
      <c r="AB42" s="68"/>
      <c r="AC42" s="68"/>
      <c r="AD42" s="68"/>
      <c r="AE42" s="68"/>
      <c r="AF42" s="68"/>
      <c r="AG42" s="68"/>
      <c r="AH42" s="54">
        <f t="shared" si="4"/>
        <v>0</v>
      </c>
      <c r="AI42" s="71"/>
      <c r="AJ42" s="71"/>
      <c r="AK42" s="71"/>
      <c r="AL42" s="71"/>
      <c r="AM42" s="55">
        <f t="shared" si="5"/>
        <v>0</v>
      </c>
      <c r="AN42" s="72"/>
      <c r="AO42" s="73" t="str">
        <f t="shared" si="3"/>
        <v>OK_Scd3</v>
      </c>
      <c r="AP42" s="56" t="s">
        <v>177</v>
      </c>
    </row>
    <row r="43" spans="1:42" s="58" customFormat="1" ht="29.25" customHeight="1" x14ac:dyDescent="0.2">
      <c r="A43" s="59" t="s">
        <v>71</v>
      </c>
      <c r="B43" s="60" t="s">
        <v>277</v>
      </c>
      <c r="C43" s="61" t="s">
        <v>35</v>
      </c>
      <c r="D43" s="62" t="s">
        <v>25</v>
      </c>
      <c r="E43" s="62" t="s">
        <v>278</v>
      </c>
      <c r="F43" s="63"/>
      <c r="G43" s="62"/>
      <c r="H43" s="59" t="s">
        <v>17</v>
      </c>
      <c r="I43" s="64"/>
      <c r="J43" s="65"/>
      <c r="K43" s="66"/>
      <c r="L43" s="67"/>
      <c r="M43" s="68">
        <v>500000</v>
      </c>
      <c r="N43" s="68">
        <v>300000</v>
      </c>
      <c r="O43" s="68"/>
      <c r="P43" s="68"/>
      <c r="Q43" s="68"/>
      <c r="R43" s="68"/>
      <c r="S43" s="68"/>
      <c r="T43" s="68"/>
      <c r="U43" s="68"/>
      <c r="V43" s="70"/>
      <c r="W43" s="68"/>
      <c r="X43" s="70"/>
      <c r="Y43" s="68"/>
      <c r="Z43" s="68"/>
      <c r="AA43" s="68"/>
      <c r="AB43" s="68"/>
      <c r="AC43" s="68"/>
      <c r="AD43" s="68"/>
      <c r="AE43" s="68"/>
      <c r="AF43" s="68"/>
      <c r="AG43" s="68"/>
      <c r="AH43" s="54">
        <f t="shared" si="4"/>
        <v>0</v>
      </c>
      <c r="AI43" s="71"/>
      <c r="AJ43" s="71"/>
      <c r="AK43" s="71"/>
      <c r="AL43" s="71"/>
      <c r="AM43" s="55">
        <f t="shared" si="5"/>
        <v>0</v>
      </c>
      <c r="AN43" s="72"/>
      <c r="AO43" s="73" t="str">
        <f t="shared" si="3"/>
        <v>OK_Scd3</v>
      </c>
      <c r="AP43" s="72"/>
    </row>
    <row r="44" spans="1:42" s="58" customFormat="1" ht="38.25" customHeight="1" x14ac:dyDescent="0.2">
      <c r="A44" s="45" t="s">
        <v>71</v>
      </c>
      <c r="B44" s="46" t="s">
        <v>279</v>
      </c>
      <c r="C44" s="47" t="s">
        <v>35</v>
      </c>
      <c r="D44" s="48" t="s">
        <v>25</v>
      </c>
      <c r="E44" s="48" t="s">
        <v>208</v>
      </c>
      <c r="F44" s="49"/>
      <c r="G44" s="48"/>
      <c r="H44" s="45" t="s">
        <v>28</v>
      </c>
      <c r="I44" s="47"/>
      <c r="J44" s="48"/>
      <c r="K44" s="50"/>
      <c r="L44" s="51"/>
      <c r="M44" s="52">
        <v>450000</v>
      </c>
      <c r="N44" s="52">
        <v>500000</v>
      </c>
      <c r="O44" s="52"/>
      <c r="P44" s="52"/>
      <c r="Q44" s="52"/>
      <c r="R44" s="52"/>
      <c r="S44" s="52"/>
      <c r="T44" s="52"/>
      <c r="U44" s="52"/>
      <c r="V44" s="53"/>
      <c r="W44" s="52"/>
      <c r="X44" s="53"/>
      <c r="Y44" s="52"/>
      <c r="Z44" s="52"/>
      <c r="AA44" s="52"/>
      <c r="AB44" s="52"/>
      <c r="AC44" s="52"/>
      <c r="AD44" s="52"/>
      <c r="AE44" s="52"/>
      <c r="AF44" s="52"/>
      <c r="AG44" s="52"/>
      <c r="AH44" s="54">
        <f t="shared" si="4"/>
        <v>0</v>
      </c>
      <c r="AI44" s="55"/>
      <c r="AJ44" s="55"/>
      <c r="AK44" s="55"/>
      <c r="AL44" s="55"/>
      <c r="AM44" s="55">
        <f t="shared" si="5"/>
        <v>0</v>
      </c>
      <c r="AN44" s="56"/>
      <c r="AO44" s="57" t="str">
        <f t="shared" si="3"/>
        <v>OK_Scd3</v>
      </c>
      <c r="AP44" s="56"/>
    </row>
    <row r="45" spans="1:42" s="58" customFormat="1" ht="37.5" customHeight="1" x14ac:dyDescent="0.2">
      <c r="A45" s="45" t="s">
        <v>71</v>
      </c>
      <c r="B45" s="46" t="s">
        <v>280</v>
      </c>
      <c r="C45" s="47" t="s">
        <v>35</v>
      </c>
      <c r="D45" s="48" t="s">
        <v>36</v>
      </c>
      <c r="E45" s="48" t="s">
        <v>281</v>
      </c>
      <c r="F45" s="49"/>
      <c r="G45" s="48" t="s">
        <v>73</v>
      </c>
      <c r="H45" s="45"/>
      <c r="I45" s="47"/>
      <c r="J45" s="48"/>
      <c r="K45" s="50"/>
      <c r="L45" s="51"/>
      <c r="M45" s="52">
        <v>1000000</v>
      </c>
      <c r="N45" s="52">
        <v>1000000</v>
      </c>
      <c r="O45" s="52"/>
      <c r="P45" s="52"/>
      <c r="Q45" s="52"/>
      <c r="R45" s="52"/>
      <c r="S45" s="52"/>
      <c r="T45" s="52"/>
      <c r="U45" s="52"/>
      <c r="V45" s="53"/>
      <c r="W45" s="52"/>
      <c r="X45" s="53"/>
      <c r="Y45" s="52"/>
      <c r="Z45" s="52"/>
      <c r="AA45" s="52"/>
      <c r="AB45" s="52"/>
      <c r="AC45" s="52"/>
      <c r="AD45" s="52"/>
      <c r="AE45" s="52"/>
      <c r="AF45" s="52"/>
      <c r="AG45" s="52"/>
      <c r="AH45" s="54">
        <f t="shared" si="4"/>
        <v>0</v>
      </c>
      <c r="AI45" s="55"/>
      <c r="AJ45" s="55"/>
      <c r="AK45" s="55"/>
      <c r="AL45" s="55"/>
      <c r="AM45" s="55">
        <f t="shared" si="5"/>
        <v>0</v>
      </c>
      <c r="AN45" s="56"/>
      <c r="AO45" s="57" t="str">
        <f t="shared" si="3"/>
        <v>OK_Scd3</v>
      </c>
      <c r="AP45" s="56"/>
    </row>
    <row r="46" spans="1:42" s="58" customFormat="1" ht="32.25" customHeight="1" x14ac:dyDescent="0.2">
      <c r="A46" s="59" t="s">
        <v>71</v>
      </c>
      <c r="B46" s="60" t="s">
        <v>282</v>
      </c>
      <c r="C46" s="61" t="s">
        <v>35</v>
      </c>
      <c r="D46" s="61" t="s">
        <v>45</v>
      </c>
      <c r="E46" s="62" t="s">
        <v>283</v>
      </c>
      <c r="F46" s="63"/>
      <c r="G46" s="62"/>
      <c r="H46" s="59"/>
      <c r="I46" s="64"/>
      <c r="J46" s="65"/>
      <c r="K46" s="66"/>
      <c r="L46" s="67">
        <v>100000</v>
      </c>
      <c r="M46" s="68">
        <v>200000</v>
      </c>
      <c r="N46" s="68">
        <v>200000</v>
      </c>
      <c r="O46" s="68"/>
      <c r="P46" s="68"/>
      <c r="Q46" s="68"/>
      <c r="R46" s="68"/>
      <c r="S46" s="68"/>
      <c r="T46" s="68"/>
      <c r="U46" s="68"/>
      <c r="V46" s="70"/>
      <c r="W46" s="68"/>
      <c r="X46" s="70"/>
      <c r="Y46" s="68"/>
      <c r="Z46" s="68"/>
      <c r="AA46" s="68"/>
      <c r="AB46" s="68"/>
      <c r="AC46" s="68"/>
      <c r="AD46" s="68"/>
      <c r="AE46" s="68"/>
      <c r="AF46" s="68"/>
      <c r="AG46" s="68"/>
      <c r="AH46" s="54">
        <f t="shared" si="4"/>
        <v>0</v>
      </c>
      <c r="AI46" s="71"/>
      <c r="AJ46" s="71"/>
      <c r="AK46" s="71"/>
      <c r="AL46" s="71"/>
      <c r="AM46" s="55">
        <f t="shared" si="5"/>
        <v>0</v>
      </c>
      <c r="AN46" s="72"/>
      <c r="AO46" s="73" t="str">
        <f t="shared" si="3"/>
        <v>OK_Scd3</v>
      </c>
      <c r="AP46" s="56" t="s">
        <v>177</v>
      </c>
    </row>
    <row r="47" spans="1:42" s="58" customFormat="1" ht="32.25" customHeight="1" x14ac:dyDescent="0.2">
      <c r="A47" s="45" t="s">
        <v>71</v>
      </c>
      <c r="B47" s="46" t="s">
        <v>229</v>
      </c>
      <c r="C47" s="47" t="s">
        <v>35</v>
      </c>
      <c r="D47" s="47" t="s">
        <v>14</v>
      </c>
      <c r="E47" s="48" t="s">
        <v>230</v>
      </c>
      <c r="F47" s="49"/>
      <c r="G47" s="48" t="s">
        <v>77</v>
      </c>
      <c r="H47" s="45"/>
      <c r="I47" s="47"/>
      <c r="J47" s="48"/>
      <c r="K47" s="50"/>
      <c r="L47" s="51"/>
      <c r="M47" s="52">
        <v>410000</v>
      </c>
      <c r="N47" s="52"/>
      <c r="O47" s="52"/>
      <c r="P47" s="52"/>
      <c r="Q47" s="52"/>
      <c r="R47" s="52"/>
      <c r="S47" s="52"/>
      <c r="T47" s="52"/>
      <c r="U47" s="52"/>
      <c r="V47" s="53"/>
      <c r="W47" s="52"/>
      <c r="X47" s="53"/>
      <c r="Y47" s="52"/>
      <c r="Z47" s="52"/>
      <c r="AA47" s="52"/>
      <c r="AB47" s="52"/>
      <c r="AC47" s="52"/>
      <c r="AD47" s="52"/>
      <c r="AE47" s="52"/>
      <c r="AF47" s="52"/>
      <c r="AG47" s="52"/>
      <c r="AH47" s="54">
        <f t="shared" si="4"/>
        <v>0</v>
      </c>
      <c r="AI47" s="55"/>
      <c r="AJ47" s="55"/>
      <c r="AK47" s="55"/>
      <c r="AL47" s="55"/>
      <c r="AM47" s="55">
        <f t="shared" si="5"/>
        <v>0</v>
      </c>
      <c r="AN47" s="56"/>
      <c r="AO47" s="57" t="str">
        <f t="shared" si="3"/>
        <v>OK_Scd3</v>
      </c>
      <c r="AP47" s="56" t="s">
        <v>177</v>
      </c>
    </row>
    <row r="48" spans="1:42" s="58" customFormat="1" ht="45" customHeight="1" x14ac:dyDescent="0.2">
      <c r="A48" s="59" t="s">
        <v>71</v>
      </c>
      <c r="B48" s="60" t="s">
        <v>284</v>
      </c>
      <c r="C48" s="61" t="s">
        <v>35</v>
      </c>
      <c r="D48" s="61" t="s">
        <v>14</v>
      </c>
      <c r="E48" s="62" t="s">
        <v>285</v>
      </c>
      <c r="F48" s="63"/>
      <c r="G48" s="62" t="s">
        <v>72</v>
      </c>
      <c r="H48" s="59"/>
      <c r="I48" s="64"/>
      <c r="J48" s="65"/>
      <c r="K48" s="66"/>
      <c r="L48" s="67">
        <v>200000</v>
      </c>
      <c r="M48" s="68">
        <v>1000000</v>
      </c>
      <c r="N48" s="68">
        <v>1000000</v>
      </c>
      <c r="O48" s="68">
        <v>1300000</v>
      </c>
      <c r="P48" s="68"/>
      <c r="Q48" s="68"/>
      <c r="R48" s="68"/>
      <c r="S48" s="68"/>
      <c r="T48" s="68"/>
      <c r="U48" s="68"/>
      <c r="V48" s="70"/>
      <c r="W48" s="68"/>
      <c r="X48" s="70"/>
      <c r="Y48" s="68"/>
      <c r="Z48" s="68"/>
      <c r="AA48" s="68"/>
      <c r="AB48" s="68"/>
      <c r="AC48" s="68"/>
      <c r="AD48" s="68"/>
      <c r="AE48" s="68"/>
      <c r="AF48" s="68"/>
      <c r="AG48" s="68"/>
      <c r="AH48" s="54">
        <f t="shared" si="4"/>
        <v>0</v>
      </c>
      <c r="AI48" s="71"/>
      <c r="AJ48" s="71"/>
      <c r="AK48" s="71"/>
      <c r="AL48" s="71"/>
      <c r="AM48" s="55">
        <f t="shared" si="5"/>
        <v>0</v>
      </c>
      <c r="AN48" s="72" t="s">
        <v>286</v>
      </c>
      <c r="AO48" s="73" t="str">
        <f t="shared" si="3"/>
        <v>OK_Scd3</v>
      </c>
      <c r="AP48" s="56" t="s">
        <v>177</v>
      </c>
    </row>
    <row r="49" spans="1:42" s="58" customFormat="1" ht="40.5" hidden="1" customHeight="1" x14ac:dyDescent="0.2">
      <c r="A49" s="45"/>
      <c r="B49" s="46"/>
      <c r="C49" s="47"/>
      <c r="D49" s="47"/>
      <c r="E49" s="48"/>
      <c r="F49" s="49"/>
      <c r="G49" s="48"/>
      <c r="H49" s="45"/>
      <c r="I49" s="47"/>
      <c r="J49" s="48"/>
      <c r="K49" s="50"/>
      <c r="L49" s="51"/>
      <c r="M49" s="52"/>
      <c r="N49" s="52"/>
      <c r="O49" s="52"/>
      <c r="P49" s="52"/>
      <c r="Q49" s="52"/>
      <c r="R49" s="52"/>
      <c r="S49" s="52"/>
      <c r="T49" s="52"/>
      <c r="U49" s="52"/>
      <c r="V49" s="53"/>
      <c r="W49" s="52"/>
      <c r="X49" s="53"/>
      <c r="Y49" s="52"/>
      <c r="Z49" s="52"/>
      <c r="AA49" s="52"/>
      <c r="AB49" s="52"/>
      <c r="AC49" s="52"/>
      <c r="AD49" s="52"/>
      <c r="AE49" s="52"/>
      <c r="AF49" s="52"/>
      <c r="AG49" s="52"/>
      <c r="AH49" s="54">
        <f t="shared" si="4"/>
        <v>0</v>
      </c>
      <c r="AI49" s="55"/>
      <c r="AJ49" s="55"/>
      <c r="AK49" s="55"/>
      <c r="AL49" s="55"/>
      <c r="AM49" s="55">
        <f t="shared" si="5"/>
        <v>0</v>
      </c>
      <c r="AN49" s="56"/>
      <c r="AO49" s="57" t="str">
        <f t="shared" si="3"/>
        <v>OK</v>
      </c>
      <c r="AP49" s="56"/>
    </row>
    <row r="50" spans="1:42" s="58" customFormat="1" hidden="1" x14ac:dyDescent="0.2">
      <c r="A50" s="59"/>
      <c r="B50" s="60"/>
      <c r="C50" s="61"/>
      <c r="D50" s="61"/>
      <c r="E50" s="62"/>
      <c r="F50" s="63"/>
      <c r="G50" s="62"/>
      <c r="H50" s="59"/>
      <c r="I50" s="64"/>
      <c r="J50" s="65"/>
      <c r="K50" s="66"/>
      <c r="L50" s="67"/>
      <c r="M50" s="68"/>
      <c r="N50" s="68"/>
      <c r="O50" s="68"/>
      <c r="P50" s="68"/>
      <c r="Q50" s="68"/>
      <c r="R50" s="68"/>
      <c r="S50" s="68"/>
      <c r="T50" s="68"/>
      <c r="U50" s="68"/>
      <c r="V50" s="70"/>
      <c r="W50" s="68"/>
      <c r="X50" s="70"/>
      <c r="Y50" s="68"/>
      <c r="Z50" s="68"/>
      <c r="AA50" s="68"/>
      <c r="AB50" s="68"/>
      <c r="AC50" s="68"/>
      <c r="AD50" s="68"/>
      <c r="AE50" s="68"/>
      <c r="AF50" s="68"/>
      <c r="AG50" s="68"/>
      <c r="AH50" s="54">
        <f t="shared" si="4"/>
        <v>0</v>
      </c>
      <c r="AI50" s="71"/>
      <c r="AJ50" s="71"/>
      <c r="AK50" s="71"/>
      <c r="AL50" s="71"/>
      <c r="AM50" s="55">
        <f t="shared" si="5"/>
        <v>0</v>
      </c>
      <c r="AN50" s="72"/>
      <c r="AO50" s="73" t="str">
        <f t="shared" si="3"/>
        <v>OK</v>
      </c>
      <c r="AP50" s="72"/>
    </row>
    <row r="51" spans="1:42" s="58" customFormat="1" hidden="1" x14ac:dyDescent="0.2">
      <c r="A51" s="45"/>
      <c r="B51" s="46"/>
      <c r="C51" s="47"/>
      <c r="D51" s="47"/>
      <c r="E51" s="48"/>
      <c r="F51" s="49"/>
      <c r="G51" s="48"/>
      <c r="H51" s="45"/>
      <c r="I51" s="47"/>
      <c r="J51" s="48"/>
      <c r="K51" s="50"/>
      <c r="L51" s="51"/>
      <c r="M51" s="52"/>
      <c r="N51" s="52"/>
      <c r="O51" s="52"/>
      <c r="P51" s="52"/>
      <c r="Q51" s="52"/>
      <c r="R51" s="52"/>
      <c r="S51" s="52"/>
      <c r="T51" s="52"/>
      <c r="U51" s="52"/>
      <c r="V51" s="53"/>
      <c r="W51" s="52"/>
      <c r="X51" s="53"/>
      <c r="Y51" s="52"/>
      <c r="Z51" s="52"/>
      <c r="AA51" s="52"/>
      <c r="AB51" s="52"/>
      <c r="AC51" s="52"/>
      <c r="AD51" s="52"/>
      <c r="AE51" s="52"/>
      <c r="AF51" s="52"/>
      <c r="AG51" s="52"/>
      <c r="AH51" s="54">
        <f t="shared" si="4"/>
        <v>0</v>
      </c>
      <c r="AI51" s="55"/>
      <c r="AJ51" s="55"/>
      <c r="AK51" s="55"/>
      <c r="AL51" s="55"/>
      <c r="AM51" s="55">
        <f t="shared" si="5"/>
        <v>0</v>
      </c>
      <c r="AN51" s="56"/>
      <c r="AO51" s="57" t="str">
        <f t="shared" si="3"/>
        <v>OK</v>
      </c>
      <c r="AP51" s="56"/>
    </row>
    <row r="52" spans="1:42" s="58" customFormat="1" hidden="1" x14ac:dyDescent="0.2">
      <c r="A52" s="59"/>
      <c r="B52" s="60"/>
      <c r="C52" s="61"/>
      <c r="D52" s="61"/>
      <c r="E52" s="62"/>
      <c r="F52" s="63"/>
      <c r="G52" s="62"/>
      <c r="H52" s="59"/>
      <c r="I52" s="64"/>
      <c r="J52" s="65"/>
      <c r="K52" s="66"/>
      <c r="L52" s="67"/>
      <c r="M52" s="68"/>
      <c r="N52" s="68"/>
      <c r="O52" s="68"/>
      <c r="P52" s="68"/>
      <c r="Q52" s="68"/>
      <c r="R52" s="68"/>
      <c r="S52" s="68"/>
      <c r="T52" s="68"/>
      <c r="U52" s="68"/>
      <c r="V52" s="70"/>
      <c r="W52" s="68"/>
      <c r="X52" s="70"/>
      <c r="Y52" s="68"/>
      <c r="Z52" s="68"/>
      <c r="AA52" s="68"/>
      <c r="AB52" s="68"/>
      <c r="AC52" s="68"/>
      <c r="AD52" s="68"/>
      <c r="AE52" s="68"/>
      <c r="AF52" s="68"/>
      <c r="AG52" s="68"/>
      <c r="AH52" s="54">
        <f t="shared" si="4"/>
        <v>0</v>
      </c>
      <c r="AI52" s="71"/>
      <c r="AJ52" s="71"/>
      <c r="AK52" s="71"/>
      <c r="AL52" s="71"/>
      <c r="AM52" s="55">
        <f t="shared" si="5"/>
        <v>0</v>
      </c>
      <c r="AN52" s="72"/>
      <c r="AO52" s="73" t="str">
        <f t="shared" si="3"/>
        <v>OK</v>
      </c>
      <c r="AP52" s="72"/>
    </row>
    <row r="53" spans="1:42" s="58" customFormat="1" hidden="1" x14ac:dyDescent="0.2">
      <c r="A53" s="45"/>
      <c r="B53" s="46"/>
      <c r="C53" s="47"/>
      <c r="D53" s="47"/>
      <c r="E53" s="48"/>
      <c r="F53" s="49"/>
      <c r="G53" s="48"/>
      <c r="H53" s="45"/>
      <c r="I53" s="47"/>
      <c r="J53" s="48"/>
      <c r="K53" s="50"/>
      <c r="L53" s="51"/>
      <c r="M53" s="52"/>
      <c r="N53" s="52"/>
      <c r="O53" s="52"/>
      <c r="P53" s="52"/>
      <c r="Q53" s="52"/>
      <c r="R53" s="52"/>
      <c r="S53" s="52"/>
      <c r="T53" s="52"/>
      <c r="U53" s="52"/>
      <c r="V53" s="53"/>
      <c r="W53" s="52"/>
      <c r="X53" s="53"/>
      <c r="Y53" s="52"/>
      <c r="Z53" s="52"/>
      <c r="AA53" s="52"/>
      <c r="AB53" s="52"/>
      <c r="AC53" s="52"/>
      <c r="AD53" s="52"/>
      <c r="AE53" s="52"/>
      <c r="AF53" s="52"/>
      <c r="AG53" s="52"/>
      <c r="AH53" s="54">
        <f t="shared" si="4"/>
        <v>0</v>
      </c>
      <c r="AI53" s="55"/>
      <c r="AJ53" s="55"/>
      <c r="AK53" s="55"/>
      <c r="AL53" s="55"/>
      <c r="AM53" s="55">
        <f t="shared" si="5"/>
        <v>0</v>
      </c>
      <c r="AN53" s="56"/>
      <c r="AO53" s="57" t="str">
        <f t="shared" si="3"/>
        <v>OK</v>
      </c>
      <c r="AP53" s="56"/>
    </row>
    <row r="54" spans="1:42" s="58" customFormat="1" hidden="1" x14ac:dyDescent="0.2">
      <c r="A54" s="59"/>
      <c r="B54" s="60"/>
      <c r="C54" s="61"/>
      <c r="D54" s="61"/>
      <c r="E54" s="62"/>
      <c r="F54" s="63"/>
      <c r="G54" s="62"/>
      <c r="H54" s="59"/>
      <c r="I54" s="64"/>
      <c r="J54" s="65"/>
      <c r="K54" s="66"/>
      <c r="L54" s="67"/>
      <c r="M54" s="68"/>
      <c r="N54" s="68"/>
      <c r="O54" s="68"/>
      <c r="P54" s="68"/>
      <c r="Q54" s="68"/>
      <c r="R54" s="68"/>
      <c r="S54" s="68"/>
      <c r="T54" s="68"/>
      <c r="U54" s="68"/>
      <c r="V54" s="70"/>
      <c r="W54" s="68"/>
      <c r="X54" s="70"/>
      <c r="Y54" s="68"/>
      <c r="Z54" s="68"/>
      <c r="AA54" s="68"/>
      <c r="AB54" s="68"/>
      <c r="AC54" s="68"/>
      <c r="AD54" s="68"/>
      <c r="AE54" s="68"/>
      <c r="AF54" s="68"/>
      <c r="AG54" s="68"/>
      <c r="AH54" s="54">
        <f t="shared" si="4"/>
        <v>0</v>
      </c>
      <c r="AI54" s="71"/>
      <c r="AJ54" s="71"/>
      <c r="AK54" s="71"/>
      <c r="AL54" s="71"/>
      <c r="AM54" s="55">
        <f t="shared" si="5"/>
        <v>0</v>
      </c>
      <c r="AN54" s="72"/>
      <c r="AO54" s="73" t="str">
        <f t="shared" si="3"/>
        <v>OK</v>
      </c>
      <c r="AP54" s="72"/>
    </row>
    <row r="55" spans="1:42" s="58" customFormat="1" hidden="1" x14ac:dyDescent="0.2">
      <c r="A55" s="45"/>
      <c r="B55" s="46"/>
      <c r="C55" s="47"/>
      <c r="D55" s="47"/>
      <c r="E55" s="48"/>
      <c r="F55" s="49"/>
      <c r="G55" s="48"/>
      <c r="H55" s="45"/>
      <c r="I55" s="47"/>
      <c r="J55" s="48"/>
      <c r="K55" s="50"/>
      <c r="L55" s="51"/>
      <c r="M55" s="52"/>
      <c r="N55" s="52"/>
      <c r="O55" s="52"/>
      <c r="P55" s="52"/>
      <c r="Q55" s="52"/>
      <c r="R55" s="52"/>
      <c r="S55" s="52"/>
      <c r="T55" s="52"/>
      <c r="U55" s="52"/>
      <c r="V55" s="53"/>
      <c r="W55" s="52"/>
      <c r="X55" s="53"/>
      <c r="Y55" s="52"/>
      <c r="Z55" s="52"/>
      <c r="AA55" s="52"/>
      <c r="AB55" s="52"/>
      <c r="AC55" s="52"/>
      <c r="AD55" s="52"/>
      <c r="AE55" s="52"/>
      <c r="AF55" s="52"/>
      <c r="AG55" s="52"/>
      <c r="AH55" s="54">
        <f t="shared" si="4"/>
        <v>0</v>
      </c>
      <c r="AI55" s="55"/>
      <c r="AJ55" s="55"/>
      <c r="AK55" s="55"/>
      <c r="AL55" s="55"/>
      <c r="AM55" s="55">
        <f t="shared" si="5"/>
        <v>0</v>
      </c>
      <c r="AN55" s="56"/>
      <c r="AO55" s="57" t="str">
        <f t="shared" si="3"/>
        <v>OK</v>
      </c>
      <c r="AP55" s="56"/>
    </row>
    <row r="56" spans="1:42" s="58" customFormat="1" hidden="1" x14ac:dyDescent="0.2">
      <c r="A56" s="59"/>
      <c r="B56" s="60"/>
      <c r="C56" s="61"/>
      <c r="D56" s="61"/>
      <c r="E56" s="62"/>
      <c r="F56" s="63"/>
      <c r="G56" s="62"/>
      <c r="H56" s="59"/>
      <c r="I56" s="64"/>
      <c r="J56" s="65"/>
      <c r="K56" s="66"/>
      <c r="L56" s="67"/>
      <c r="M56" s="68"/>
      <c r="N56" s="68"/>
      <c r="O56" s="68"/>
      <c r="P56" s="68"/>
      <c r="Q56" s="68"/>
      <c r="R56" s="68"/>
      <c r="S56" s="68"/>
      <c r="T56" s="68"/>
      <c r="U56" s="68"/>
      <c r="V56" s="70"/>
      <c r="W56" s="68"/>
      <c r="X56" s="70"/>
      <c r="Y56" s="68"/>
      <c r="Z56" s="68"/>
      <c r="AA56" s="68"/>
      <c r="AB56" s="68"/>
      <c r="AC56" s="68"/>
      <c r="AD56" s="68"/>
      <c r="AE56" s="68"/>
      <c r="AF56" s="68"/>
      <c r="AG56" s="68"/>
      <c r="AH56" s="54">
        <f t="shared" si="4"/>
        <v>0</v>
      </c>
      <c r="AI56" s="71"/>
      <c r="AJ56" s="71"/>
      <c r="AK56" s="71"/>
      <c r="AL56" s="71"/>
      <c r="AM56" s="55">
        <f t="shared" si="5"/>
        <v>0</v>
      </c>
      <c r="AN56" s="72"/>
      <c r="AO56" s="73" t="str">
        <f t="shared" si="3"/>
        <v>OK</v>
      </c>
      <c r="AP56" s="72"/>
    </row>
    <row r="57" spans="1:42" s="58" customFormat="1" hidden="1" x14ac:dyDescent="0.2">
      <c r="A57" s="45"/>
      <c r="B57" s="46"/>
      <c r="C57" s="47"/>
      <c r="D57" s="47"/>
      <c r="E57" s="48"/>
      <c r="F57" s="49"/>
      <c r="G57" s="48"/>
      <c r="H57" s="45"/>
      <c r="I57" s="47"/>
      <c r="J57" s="48"/>
      <c r="K57" s="50"/>
      <c r="L57" s="51"/>
      <c r="M57" s="52"/>
      <c r="N57" s="52"/>
      <c r="O57" s="52"/>
      <c r="P57" s="52"/>
      <c r="Q57" s="52"/>
      <c r="R57" s="52"/>
      <c r="S57" s="52"/>
      <c r="T57" s="52"/>
      <c r="U57" s="52"/>
      <c r="V57" s="53"/>
      <c r="W57" s="52"/>
      <c r="X57" s="53"/>
      <c r="Y57" s="52"/>
      <c r="Z57" s="52"/>
      <c r="AA57" s="52"/>
      <c r="AB57" s="52"/>
      <c r="AC57" s="52"/>
      <c r="AD57" s="52"/>
      <c r="AE57" s="52"/>
      <c r="AF57" s="52"/>
      <c r="AG57" s="52"/>
      <c r="AH57" s="54">
        <f t="shared" si="4"/>
        <v>0</v>
      </c>
      <c r="AI57" s="55"/>
      <c r="AJ57" s="55"/>
      <c r="AK57" s="55"/>
      <c r="AL57" s="55"/>
      <c r="AM57" s="55">
        <f t="shared" si="5"/>
        <v>0</v>
      </c>
      <c r="AN57" s="56"/>
      <c r="AO57" s="57" t="str">
        <f t="shared" si="3"/>
        <v>OK</v>
      </c>
      <c r="AP57" s="56"/>
    </row>
    <row r="58" spans="1:42" s="58" customFormat="1" hidden="1" x14ac:dyDescent="0.2">
      <c r="A58" s="59"/>
      <c r="B58" s="60"/>
      <c r="C58" s="61"/>
      <c r="D58" s="61"/>
      <c r="E58" s="62"/>
      <c r="F58" s="63"/>
      <c r="G58" s="62"/>
      <c r="H58" s="59"/>
      <c r="I58" s="64"/>
      <c r="J58" s="65"/>
      <c r="K58" s="66"/>
      <c r="L58" s="67"/>
      <c r="M58" s="68"/>
      <c r="N58" s="68"/>
      <c r="O58" s="68"/>
      <c r="P58" s="68"/>
      <c r="Q58" s="68"/>
      <c r="R58" s="68"/>
      <c r="S58" s="68"/>
      <c r="T58" s="68"/>
      <c r="U58" s="68"/>
      <c r="V58" s="70"/>
      <c r="W58" s="68"/>
      <c r="X58" s="70"/>
      <c r="Y58" s="68"/>
      <c r="Z58" s="68"/>
      <c r="AA58" s="68"/>
      <c r="AB58" s="68"/>
      <c r="AC58" s="68"/>
      <c r="AD58" s="68"/>
      <c r="AE58" s="68"/>
      <c r="AF58" s="68"/>
      <c r="AG58" s="68"/>
      <c r="AH58" s="54">
        <f t="shared" si="4"/>
        <v>0</v>
      </c>
      <c r="AI58" s="71"/>
      <c r="AJ58" s="71"/>
      <c r="AK58" s="71"/>
      <c r="AL58" s="71"/>
      <c r="AM58" s="55">
        <f t="shared" si="5"/>
        <v>0</v>
      </c>
      <c r="AN58" s="72"/>
      <c r="AO58" s="73" t="str">
        <f t="shared" si="3"/>
        <v>OK</v>
      </c>
      <c r="AP58" s="72"/>
    </row>
    <row r="59" spans="1:42" s="58" customFormat="1" hidden="1" x14ac:dyDescent="0.2">
      <c r="A59" s="45"/>
      <c r="B59" s="46"/>
      <c r="C59" s="47"/>
      <c r="D59" s="47"/>
      <c r="E59" s="48"/>
      <c r="F59" s="49"/>
      <c r="G59" s="48"/>
      <c r="H59" s="45"/>
      <c r="I59" s="47"/>
      <c r="J59" s="48"/>
      <c r="K59" s="50"/>
      <c r="L59" s="51"/>
      <c r="M59" s="52"/>
      <c r="N59" s="52"/>
      <c r="O59" s="52"/>
      <c r="P59" s="52"/>
      <c r="Q59" s="52"/>
      <c r="R59" s="52"/>
      <c r="S59" s="52"/>
      <c r="T59" s="52"/>
      <c r="U59" s="52"/>
      <c r="V59" s="53"/>
      <c r="W59" s="52"/>
      <c r="X59" s="53"/>
      <c r="Y59" s="52"/>
      <c r="Z59" s="52"/>
      <c r="AA59" s="52"/>
      <c r="AB59" s="52"/>
      <c r="AC59" s="52"/>
      <c r="AD59" s="52"/>
      <c r="AE59" s="52"/>
      <c r="AF59" s="52"/>
      <c r="AG59" s="52"/>
      <c r="AH59" s="54">
        <f t="shared" si="4"/>
        <v>0</v>
      </c>
      <c r="AI59" s="55"/>
      <c r="AJ59" s="55"/>
      <c r="AK59" s="55"/>
      <c r="AL59" s="55"/>
      <c r="AM59" s="55">
        <f t="shared" si="5"/>
        <v>0</v>
      </c>
      <c r="AN59" s="56"/>
      <c r="AO59" s="57" t="str">
        <f t="shared" si="3"/>
        <v>OK</v>
      </c>
      <c r="AP59" s="56"/>
    </row>
    <row r="60" spans="1:42" s="58" customFormat="1" hidden="1" x14ac:dyDescent="0.2">
      <c r="A60" s="59"/>
      <c r="B60" s="60"/>
      <c r="C60" s="61"/>
      <c r="D60" s="61"/>
      <c r="E60" s="62"/>
      <c r="F60" s="63"/>
      <c r="G60" s="62"/>
      <c r="H60" s="59"/>
      <c r="I60" s="64"/>
      <c r="J60" s="65"/>
      <c r="K60" s="66"/>
      <c r="L60" s="67"/>
      <c r="M60" s="68"/>
      <c r="N60" s="68"/>
      <c r="O60" s="68"/>
      <c r="P60" s="68"/>
      <c r="Q60" s="68"/>
      <c r="R60" s="68"/>
      <c r="S60" s="68"/>
      <c r="T60" s="68"/>
      <c r="U60" s="68"/>
      <c r="V60" s="70"/>
      <c r="W60" s="68"/>
      <c r="X60" s="70"/>
      <c r="Y60" s="68"/>
      <c r="Z60" s="68"/>
      <c r="AA60" s="68"/>
      <c r="AB60" s="68"/>
      <c r="AC60" s="68"/>
      <c r="AD60" s="68"/>
      <c r="AE60" s="68"/>
      <c r="AF60" s="68"/>
      <c r="AG60" s="68"/>
      <c r="AH60" s="54">
        <f t="shared" si="4"/>
        <v>0</v>
      </c>
      <c r="AI60" s="71"/>
      <c r="AJ60" s="71"/>
      <c r="AK60" s="71"/>
      <c r="AL60" s="71"/>
      <c r="AM60" s="55">
        <f t="shared" si="5"/>
        <v>0</v>
      </c>
      <c r="AN60" s="72"/>
      <c r="AO60" s="73" t="str">
        <f t="shared" si="3"/>
        <v>OK</v>
      </c>
      <c r="AP60" s="72"/>
    </row>
    <row r="61" spans="1:42" s="58" customFormat="1" hidden="1" x14ac:dyDescent="0.2">
      <c r="A61" s="45"/>
      <c r="B61" s="46"/>
      <c r="C61" s="47"/>
      <c r="D61" s="47"/>
      <c r="E61" s="48"/>
      <c r="F61" s="49"/>
      <c r="G61" s="48"/>
      <c r="H61" s="45"/>
      <c r="I61" s="47"/>
      <c r="J61" s="48"/>
      <c r="K61" s="50"/>
      <c r="L61" s="51"/>
      <c r="M61" s="52"/>
      <c r="N61" s="52"/>
      <c r="O61" s="52"/>
      <c r="P61" s="52"/>
      <c r="Q61" s="52"/>
      <c r="R61" s="52"/>
      <c r="S61" s="52"/>
      <c r="T61" s="52"/>
      <c r="U61" s="52"/>
      <c r="V61" s="53"/>
      <c r="W61" s="52"/>
      <c r="X61" s="53"/>
      <c r="Y61" s="52"/>
      <c r="Z61" s="52"/>
      <c r="AA61" s="52"/>
      <c r="AB61" s="52"/>
      <c r="AC61" s="52"/>
      <c r="AD61" s="52"/>
      <c r="AE61" s="52"/>
      <c r="AF61" s="52"/>
      <c r="AG61" s="52"/>
      <c r="AH61" s="54">
        <f t="shared" si="4"/>
        <v>0</v>
      </c>
      <c r="AI61" s="55"/>
      <c r="AJ61" s="55"/>
      <c r="AK61" s="55"/>
      <c r="AL61" s="55"/>
      <c r="AM61" s="55">
        <f t="shared" si="5"/>
        <v>0</v>
      </c>
      <c r="AN61" s="56"/>
      <c r="AO61" s="57" t="str">
        <f t="shared" si="3"/>
        <v>OK</v>
      </c>
      <c r="AP61" s="56"/>
    </row>
    <row r="62" spans="1:42" s="58" customFormat="1" hidden="1" x14ac:dyDescent="0.2">
      <c r="A62" s="59"/>
      <c r="B62" s="60"/>
      <c r="C62" s="61"/>
      <c r="D62" s="61"/>
      <c r="E62" s="62"/>
      <c r="F62" s="63"/>
      <c r="G62" s="62"/>
      <c r="H62" s="59"/>
      <c r="I62" s="64"/>
      <c r="J62" s="65"/>
      <c r="K62" s="66"/>
      <c r="L62" s="67"/>
      <c r="M62" s="68"/>
      <c r="N62" s="68"/>
      <c r="O62" s="68"/>
      <c r="P62" s="68"/>
      <c r="Q62" s="68"/>
      <c r="R62" s="68"/>
      <c r="S62" s="68"/>
      <c r="T62" s="68"/>
      <c r="U62" s="68"/>
      <c r="V62" s="70"/>
      <c r="W62" s="68"/>
      <c r="X62" s="70"/>
      <c r="Y62" s="68"/>
      <c r="Z62" s="68"/>
      <c r="AA62" s="68"/>
      <c r="AB62" s="68"/>
      <c r="AC62" s="68"/>
      <c r="AD62" s="68"/>
      <c r="AE62" s="68"/>
      <c r="AF62" s="68"/>
      <c r="AG62" s="68"/>
      <c r="AH62" s="54">
        <f t="shared" si="4"/>
        <v>0</v>
      </c>
      <c r="AI62" s="71"/>
      <c r="AJ62" s="71"/>
      <c r="AK62" s="71"/>
      <c r="AL62" s="71"/>
      <c r="AM62" s="55">
        <f t="shared" si="5"/>
        <v>0</v>
      </c>
      <c r="AN62" s="72"/>
      <c r="AO62" s="73" t="str">
        <f t="shared" si="3"/>
        <v>OK</v>
      </c>
      <c r="AP62" s="72"/>
    </row>
    <row r="63" spans="1:42" s="58" customFormat="1" hidden="1" x14ac:dyDescent="0.2">
      <c r="A63" s="45"/>
      <c r="B63" s="46"/>
      <c r="C63" s="47"/>
      <c r="D63" s="47"/>
      <c r="E63" s="48"/>
      <c r="F63" s="49"/>
      <c r="G63" s="48"/>
      <c r="H63" s="45"/>
      <c r="I63" s="47"/>
      <c r="J63" s="48"/>
      <c r="K63" s="50"/>
      <c r="L63" s="51"/>
      <c r="M63" s="52"/>
      <c r="N63" s="52"/>
      <c r="O63" s="52"/>
      <c r="P63" s="52"/>
      <c r="Q63" s="52"/>
      <c r="R63" s="52"/>
      <c r="S63" s="52"/>
      <c r="T63" s="52"/>
      <c r="U63" s="52"/>
      <c r="V63" s="53"/>
      <c r="W63" s="52"/>
      <c r="X63" s="53"/>
      <c r="Y63" s="52"/>
      <c r="Z63" s="52"/>
      <c r="AA63" s="52"/>
      <c r="AB63" s="52"/>
      <c r="AC63" s="52"/>
      <c r="AD63" s="52"/>
      <c r="AE63" s="52"/>
      <c r="AF63" s="52"/>
      <c r="AG63" s="52"/>
      <c r="AH63" s="54">
        <f t="shared" si="4"/>
        <v>0</v>
      </c>
      <c r="AI63" s="55"/>
      <c r="AJ63" s="55"/>
      <c r="AK63" s="55"/>
      <c r="AL63" s="55"/>
      <c r="AM63" s="55">
        <f t="shared" si="5"/>
        <v>0</v>
      </c>
      <c r="AN63" s="56"/>
      <c r="AO63" s="57" t="str">
        <f t="shared" si="3"/>
        <v>OK</v>
      </c>
      <c r="AP63" s="56"/>
    </row>
    <row r="64" spans="1:42" s="58" customFormat="1" hidden="1" x14ac:dyDescent="0.2">
      <c r="A64" s="59"/>
      <c r="B64" s="60"/>
      <c r="C64" s="61"/>
      <c r="D64" s="61"/>
      <c r="E64" s="62"/>
      <c r="F64" s="63"/>
      <c r="G64" s="62"/>
      <c r="H64" s="59"/>
      <c r="I64" s="64"/>
      <c r="J64" s="65"/>
      <c r="K64" s="66"/>
      <c r="L64" s="67"/>
      <c r="M64" s="68"/>
      <c r="N64" s="68"/>
      <c r="O64" s="68"/>
      <c r="P64" s="68"/>
      <c r="Q64" s="68"/>
      <c r="R64" s="68"/>
      <c r="S64" s="68"/>
      <c r="T64" s="68"/>
      <c r="U64" s="68"/>
      <c r="V64" s="70"/>
      <c r="W64" s="68"/>
      <c r="X64" s="70"/>
      <c r="Y64" s="68"/>
      <c r="Z64" s="68"/>
      <c r="AA64" s="68"/>
      <c r="AB64" s="68"/>
      <c r="AC64" s="68"/>
      <c r="AD64" s="68"/>
      <c r="AE64" s="68"/>
      <c r="AF64" s="68"/>
      <c r="AG64" s="68"/>
      <c r="AH64" s="54">
        <f t="shared" si="4"/>
        <v>0</v>
      </c>
      <c r="AI64" s="71"/>
      <c r="AJ64" s="71"/>
      <c r="AK64" s="71"/>
      <c r="AL64" s="71"/>
      <c r="AM64" s="55">
        <f t="shared" si="5"/>
        <v>0</v>
      </c>
      <c r="AN64" s="72"/>
      <c r="AO64" s="73" t="str">
        <f t="shared" si="3"/>
        <v>OK</v>
      </c>
      <c r="AP64" s="72"/>
    </row>
    <row r="65" spans="1:42" s="58" customFormat="1" hidden="1" x14ac:dyDescent="0.2">
      <c r="A65" s="45"/>
      <c r="B65" s="46"/>
      <c r="C65" s="47"/>
      <c r="D65" s="47"/>
      <c r="E65" s="48"/>
      <c r="F65" s="49"/>
      <c r="G65" s="48"/>
      <c r="H65" s="45"/>
      <c r="I65" s="47"/>
      <c r="J65" s="48"/>
      <c r="K65" s="50"/>
      <c r="L65" s="51"/>
      <c r="M65" s="52"/>
      <c r="N65" s="52"/>
      <c r="O65" s="52"/>
      <c r="P65" s="52"/>
      <c r="Q65" s="52"/>
      <c r="R65" s="52"/>
      <c r="S65" s="52"/>
      <c r="T65" s="52"/>
      <c r="U65" s="52"/>
      <c r="V65" s="53"/>
      <c r="W65" s="52"/>
      <c r="X65" s="53"/>
      <c r="Y65" s="52"/>
      <c r="Z65" s="52"/>
      <c r="AA65" s="52"/>
      <c r="AB65" s="52"/>
      <c r="AC65" s="52"/>
      <c r="AD65" s="52"/>
      <c r="AE65" s="52"/>
      <c r="AF65" s="52"/>
      <c r="AG65" s="52"/>
      <c r="AH65" s="54">
        <f t="shared" si="4"/>
        <v>0</v>
      </c>
      <c r="AI65" s="55"/>
      <c r="AJ65" s="55"/>
      <c r="AK65" s="55"/>
      <c r="AL65" s="55"/>
      <c r="AM65" s="55">
        <f t="shared" si="5"/>
        <v>0</v>
      </c>
      <c r="AN65" s="56"/>
      <c r="AO65" s="57" t="str">
        <f t="shared" si="3"/>
        <v>OK</v>
      </c>
      <c r="AP65" s="56"/>
    </row>
    <row r="66" spans="1:42" s="58" customFormat="1" hidden="1" x14ac:dyDescent="0.2">
      <c r="A66" s="59"/>
      <c r="B66" s="60"/>
      <c r="C66" s="61"/>
      <c r="D66" s="61"/>
      <c r="E66" s="62"/>
      <c r="F66" s="63"/>
      <c r="G66" s="62"/>
      <c r="H66" s="59"/>
      <c r="I66" s="64"/>
      <c r="J66" s="65"/>
      <c r="K66" s="66"/>
      <c r="L66" s="67"/>
      <c r="M66" s="68"/>
      <c r="N66" s="68"/>
      <c r="O66" s="68"/>
      <c r="P66" s="68"/>
      <c r="Q66" s="68"/>
      <c r="R66" s="68"/>
      <c r="S66" s="68"/>
      <c r="T66" s="68"/>
      <c r="U66" s="68"/>
      <c r="V66" s="70"/>
      <c r="W66" s="68"/>
      <c r="X66" s="70"/>
      <c r="Y66" s="68"/>
      <c r="Z66" s="68"/>
      <c r="AA66" s="68"/>
      <c r="AB66" s="68"/>
      <c r="AC66" s="68"/>
      <c r="AD66" s="68"/>
      <c r="AE66" s="68"/>
      <c r="AF66" s="68"/>
      <c r="AG66" s="68"/>
      <c r="AH66" s="54">
        <f t="shared" si="4"/>
        <v>0</v>
      </c>
      <c r="AI66" s="71"/>
      <c r="AJ66" s="71"/>
      <c r="AK66" s="71"/>
      <c r="AL66" s="71"/>
      <c r="AM66" s="55">
        <f t="shared" si="5"/>
        <v>0</v>
      </c>
      <c r="AN66" s="72"/>
      <c r="AO66" s="73" t="str">
        <f t="shared" ref="AO66:AO97" si="6">IF(C66="Scheda_3","OK_Scd3",IF(AH66&gt;=(L66+M66+N66+O66),"OK","NO"))</f>
        <v>OK</v>
      </c>
      <c r="AP66" s="72"/>
    </row>
    <row r="67" spans="1:42" s="58" customFormat="1" hidden="1" x14ac:dyDescent="0.2">
      <c r="A67" s="45"/>
      <c r="B67" s="46"/>
      <c r="C67" s="47"/>
      <c r="D67" s="47"/>
      <c r="E67" s="48"/>
      <c r="F67" s="49"/>
      <c r="G67" s="48"/>
      <c r="H67" s="45"/>
      <c r="I67" s="47"/>
      <c r="J67" s="48"/>
      <c r="K67" s="50"/>
      <c r="L67" s="51"/>
      <c r="M67" s="52"/>
      <c r="N67" s="52"/>
      <c r="O67" s="52"/>
      <c r="P67" s="52"/>
      <c r="Q67" s="52"/>
      <c r="R67" s="52"/>
      <c r="S67" s="52"/>
      <c r="T67" s="52"/>
      <c r="U67" s="52"/>
      <c r="V67" s="53"/>
      <c r="W67" s="52"/>
      <c r="X67" s="53"/>
      <c r="Y67" s="52"/>
      <c r="Z67" s="52"/>
      <c r="AA67" s="52"/>
      <c r="AB67" s="52"/>
      <c r="AC67" s="52"/>
      <c r="AD67" s="52"/>
      <c r="AE67" s="52"/>
      <c r="AF67" s="52"/>
      <c r="AG67" s="52"/>
      <c r="AH67" s="54">
        <f t="shared" ref="AH67:AH98" si="7">SUM(P67:U67,W67,Y67:AG67)</f>
        <v>0</v>
      </c>
      <c r="AI67" s="55"/>
      <c r="AJ67" s="55"/>
      <c r="AK67" s="55"/>
      <c r="AL67" s="55"/>
      <c r="AM67" s="55">
        <f t="shared" ref="AM67:AM98" si="8">AI67+AJ67+AK67+AL67</f>
        <v>0</v>
      </c>
      <c r="AN67" s="56"/>
      <c r="AO67" s="57" t="str">
        <f t="shared" si="6"/>
        <v>OK</v>
      </c>
      <c r="AP67" s="56"/>
    </row>
    <row r="68" spans="1:42" s="58" customFormat="1" hidden="1" x14ac:dyDescent="0.2">
      <c r="A68" s="59"/>
      <c r="B68" s="60"/>
      <c r="C68" s="61"/>
      <c r="D68" s="61"/>
      <c r="E68" s="62"/>
      <c r="F68" s="63"/>
      <c r="G68" s="62"/>
      <c r="H68" s="59"/>
      <c r="I68" s="64"/>
      <c r="J68" s="65"/>
      <c r="K68" s="66"/>
      <c r="L68" s="67"/>
      <c r="M68" s="68"/>
      <c r="N68" s="68"/>
      <c r="O68" s="68"/>
      <c r="P68" s="68"/>
      <c r="Q68" s="68"/>
      <c r="R68" s="68"/>
      <c r="S68" s="68"/>
      <c r="T68" s="68"/>
      <c r="U68" s="68"/>
      <c r="V68" s="70"/>
      <c r="W68" s="68"/>
      <c r="X68" s="70"/>
      <c r="Y68" s="68"/>
      <c r="Z68" s="68"/>
      <c r="AA68" s="68"/>
      <c r="AB68" s="68"/>
      <c r="AC68" s="68"/>
      <c r="AD68" s="68"/>
      <c r="AE68" s="68"/>
      <c r="AF68" s="68"/>
      <c r="AG68" s="68"/>
      <c r="AH68" s="54">
        <f t="shared" si="7"/>
        <v>0</v>
      </c>
      <c r="AI68" s="71"/>
      <c r="AJ68" s="71"/>
      <c r="AK68" s="71"/>
      <c r="AL68" s="71"/>
      <c r="AM68" s="55">
        <f t="shared" si="8"/>
        <v>0</v>
      </c>
      <c r="AN68" s="72"/>
      <c r="AO68" s="73" t="str">
        <f t="shared" si="6"/>
        <v>OK</v>
      </c>
      <c r="AP68" s="72"/>
    </row>
    <row r="69" spans="1:42" s="58" customFormat="1" hidden="1" x14ac:dyDescent="0.2">
      <c r="A69" s="45"/>
      <c r="B69" s="46"/>
      <c r="C69" s="47"/>
      <c r="D69" s="47"/>
      <c r="E69" s="48"/>
      <c r="F69" s="49"/>
      <c r="G69" s="48"/>
      <c r="H69" s="45"/>
      <c r="I69" s="47"/>
      <c r="J69" s="48"/>
      <c r="K69" s="50"/>
      <c r="L69" s="51"/>
      <c r="M69" s="52"/>
      <c r="N69" s="52"/>
      <c r="O69" s="52"/>
      <c r="P69" s="52"/>
      <c r="Q69" s="52"/>
      <c r="R69" s="52"/>
      <c r="S69" s="52"/>
      <c r="T69" s="52"/>
      <c r="U69" s="52"/>
      <c r="V69" s="53"/>
      <c r="W69" s="52"/>
      <c r="X69" s="53"/>
      <c r="Y69" s="52"/>
      <c r="Z69" s="52"/>
      <c r="AA69" s="52"/>
      <c r="AB69" s="52"/>
      <c r="AC69" s="52"/>
      <c r="AD69" s="52"/>
      <c r="AE69" s="52"/>
      <c r="AF69" s="52"/>
      <c r="AG69" s="52"/>
      <c r="AH69" s="54">
        <f t="shared" si="7"/>
        <v>0</v>
      </c>
      <c r="AI69" s="55"/>
      <c r="AJ69" s="55"/>
      <c r="AK69" s="55"/>
      <c r="AL69" s="55"/>
      <c r="AM69" s="55">
        <f t="shared" si="8"/>
        <v>0</v>
      </c>
      <c r="AN69" s="56"/>
      <c r="AO69" s="57" t="str">
        <f t="shared" si="6"/>
        <v>OK</v>
      </c>
      <c r="AP69" s="56"/>
    </row>
    <row r="70" spans="1:42" s="58" customFormat="1" hidden="1" x14ac:dyDescent="0.2">
      <c r="A70" s="59"/>
      <c r="B70" s="60"/>
      <c r="C70" s="61"/>
      <c r="D70" s="61"/>
      <c r="E70" s="62"/>
      <c r="F70" s="63"/>
      <c r="G70" s="62"/>
      <c r="H70" s="59"/>
      <c r="I70" s="64"/>
      <c r="J70" s="65"/>
      <c r="K70" s="66"/>
      <c r="L70" s="67"/>
      <c r="M70" s="68"/>
      <c r="N70" s="68"/>
      <c r="O70" s="68"/>
      <c r="P70" s="68"/>
      <c r="Q70" s="68"/>
      <c r="R70" s="68"/>
      <c r="S70" s="68"/>
      <c r="T70" s="68"/>
      <c r="U70" s="68"/>
      <c r="V70" s="70"/>
      <c r="W70" s="68"/>
      <c r="X70" s="70"/>
      <c r="Y70" s="68"/>
      <c r="Z70" s="68"/>
      <c r="AA70" s="68"/>
      <c r="AB70" s="68"/>
      <c r="AC70" s="68"/>
      <c r="AD70" s="68"/>
      <c r="AE70" s="68"/>
      <c r="AF70" s="68"/>
      <c r="AG70" s="68"/>
      <c r="AH70" s="54">
        <f t="shared" si="7"/>
        <v>0</v>
      </c>
      <c r="AI70" s="71"/>
      <c r="AJ70" s="71"/>
      <c r="AK70" s="71"/>
      <c r="AL70" s="71"/>
      <c r="AM70" s="55">
        <f t="shared" si="8"/>
        <v>0</v>
      </c>
      <c r="AN70" s="72"/>
      <c r="AO70" s="73" t="str">
        <f t="shared" si="6"/>
        <v>OK</v>
      </c>
      <c r="AP70" s="72"/>
    </row>
    <row r="71" spans="1:42" s="58" customFormat="1" hidden="1" x14ac:dyDescent="0.2">
      <c r="A71" s="45"/>
      <c r="B71" s="46"/>
      <c r="C71" s="47"/>
      <c r="D71" s="47"/>
      <c r="E71" s="48"/>
      <c r="F71" s="49"/>
      <c r="G71" s="48"/>
      <c r="H71" s="45"/>
      <c r="I71" s="47"/>
      <c r="J71" s="48"/>
      <c r="K71" s="50"/>
      <c r="L71" s="51"/>
      <c r="M71" s="52"/>
      <c r="N71" s="52"/>
      <c r="O71" s="52"/>
      <c r="P71" s="52"/>
      <c r="Q71" s="52"/>
      <c r="R71" s="52"/>
      <c r="S71" s="52"/>
      <c r="T71" s="52"/>
      <c r="U71" s="52"/>
      <c r="V71" s="53"/>
      <c r="W71" s="52"/>
      <c r="X71" s="53"/>
      <c r="Y71" s="52"/>
      <c r="Z71" s="52"/>
      <c r="AA71" s="52"/>
      <c r="AB71" s="52"/>
      <c r="AC71" s="52"/>
      <c r="AD71" s="52"/>
      <c r="AE71" s="52"/>
      <c r="AF71" s="52"/>
      <c r="AG71" s="52"/>
      <c r="AH71" s="54">
        <f t="shared" si="7"/>
        <v>0</v>
      </c>
      <c r="AI71" s="55"/>
      <c r="AJ71" s="55"/>
      <c r="AK71" s="55"/>
      <c r="AL71" s="55"/>
      <c r="AM71" s="55">
        <f t="shared" si="8"/>
        <v>0</v>
      </c>
      <c r="AN71" s="56"/>
      <c r="AO71" s="57" t="str">
        <f t="shared" si="6"/>
        <v>OK</v>
      </c>
      <c r="AP71" s="56"/>
    </row>
    <row r="72" spans="1:42" s="58" customFormat="1" hidden="1" x14ac:dyDescent="0.2">
      <c r="A72" s="59"/>
      <c r="B72" s="60"/>
      <c r="C72" s="61"/>
      <c r="D72" s="61"/>
      <c r="E72" s="62"/>
      <c r="F72" s="63"/>
      <c r="G72" s="62"/>
      <c r="H72" s="59"/>
      <c r="I72" s="64"/>
      <c r="J72" s="65"/>
      <c r="K72" s="66"/>
      <c r="L72" s="67"/>
      <c r="M72" s="68"/>
      <c r="N72" s="68"/>
      <c r="O72" s="68"/>
      <c r="P72" s="68"/>
      <c r="Q72" s="68"/>
      <c r="R72" s="68"/>
      <c r="S72" s="68"/>
      <c r="T72" s="68"/>
      <c r="U72" s="68"/>
      <c r="V72" s="70"/>
      <c r="W72" s="68"/>
      <c r="X72" s="70"/>
      <c r="Y72" s="68"/>
      <c r="Z72" s="68"/>
      <c r="AA72" s="68"/>
      <c r="AB72" s="68"/>
      <c r="AC72" s="68"/>
      <c r="AD72" s="68"/>
      <c r="AE72" s="68"/>
      <c r="AF72" s="68"/>
      <c r="AG72" s="68"/>
      <c r="AH72" s="54">
        <f t="shared" si="7"/>
        <v>0</v>
      </c>
      <c r="AI72" s="71"/>
      <c r="AJ72" s="71"/>
      <c r="AK72" s="71"/>
      <c r="AL72" s="71"/>
      <c r="AM72" s="55">
        <f t="shared" si="8"/>
        <v>0</v>
      </c>
      <c r="AN72" s="72"/>
      <c r="AO72" s="73" t="str">
        <f t="shared" si="6"/>
        <v>OK</v>
      </c>
      <c r="AP72" s="72"/>
    </row>
    <row r="73" spans="1:42" s="58" customFormat="1" hidden="1" x14ac:dyDescent="0.2">
      <c r="A73" s="45"/>
      <c r="B73" s="46"/>
      <c r="C73" s="47"/>
      <c r="D73" s="47"/>
      <c r="E73" s="48"/>
      <c r="F73" s="49"/>
      <c r="G73" s="48"/>
      <c r="H73" s="45"/>
      <c r="I73" s="47"/>
      <c r="J73" s="48"/>
      <c r="K73" s="50"/>
      <c r="L73" s="51"/>
      <c r="M73" s="52"/>
      <c r="N73" s="52"/>
      <c r="O73" s="52"/>
      <c r="P73" s="52"/>
      <c r="Q73" s="52"/>
      <c r="R73" s="52"/>
      <c r="S73" s="52"/>
      <c r="T73" s="52"/>
      <c r="U73" s="52"/>
      <c r="V73" s="53"/>
      <c r="W73" s="52"/>
      <c r="X73" s="53"/>
      <c r="Y73" s="52"/>
      <c r="Z73" s="52"/>
      <c r="AA73" s="52"/>
      <c r="AB73" s="52"/>
      <c r="AC73" s="52"/>
      <c r="AD73" s="52"/>
      <c r="AE73" s="52"/>
      <c r="AF73" s="52"/>
      <c r="AG73" s="52"/>
      <c r="AH73" s="54">
        <f t="shared" si="7"/>
        <v>0</v>
      </c>
      <c r="AI73" s="55"/>
      <c r="AJ73" s="55"/>
      <c r="AK73" s="55"/>
      <c r="AL73" s="55"/>
      <c r="AM73" s="55">
        <f t="shared" si="8"/>
        <v>0</v>
      </c>
      <c r="AN73" s="56"/>
      <c r="AO73" s="57" t="str">
        <f t="shared" si="6"/>
        <v>OK</v>
      </c>
      <c r="AP73" s="56"/>
    </row>
    <row r="74" spans="1:42" s="58" customFormat="1" hidden="1" x14ac:dyDescent="0.2">
      <c r="A74" s="59"/>
      <c r="B74" s="60"/>
      <c r="C74" s="61"/>
      <c r="D74" s="61"/>
      <c r="E74" s="62"/>
      <c r="F74" s="63"/>
      <c r="G74" s="62"/>
      <c r="H74" s="59"/>
      <c r="I74" s="64"/>
      <c r="J74" s="65"/>
      <c r="K74" s="66"/>
      <c r="L74" s="67"/>
      <c r="M74" s="68"/>
      <c r="N74" s="68"/>
      <c r="O74" s="68"/>
      <c r="P74" s="68"/>
      <c r="Q74" s="68"/>
      <c r="R74" s="68"/>
      <c r="S74" s="68"/>
      <c r="T74" s="68"/>
      <c r="U74" s="68"/>
      <c r="V74" s="70"/>
      <c r="W74" s="68"/>
      <c r="X74" s="70"/>
      <c r="Y74" s="68"/>
      <c r="Z74" s="68"/>
      <c r="AA74" s="68"/>
      <c r="AB74" s="68"/>
      <c r="AC74" s="68"/>
      <c r="AD74" s="68"/>
      <c r="AE74" s="68"/>
      <c r="AF74" s="68"/>
      <c r="AG74" s="68"/>
      <c r="AH74" s="54">
        <f t="shared" si="7"/>
        <v>0</v>
      </c>
      <c r="AI74" s="71"/>
      <c r="AJ74" s="71"/>
      <c r="AK74" s="71"/>
      <c r="AL74" s="71"/>
      <c r="AM74" s="55">
        <f t="shared" si="8"/>
        <v>0</v>
      </c>
      <c r="AN74" s="72"/>
      <c r="AO74" s="73" t="str">
        <f t="shared" si="6"/>
        <v>OK</v>
      </c>
      <c r="AP74" s="72"/>
    </row>
    <row r="75" spans="1:42" s="58" customFormat="1" hidden="1" x14ac:dyDescent="0.2">
      <c r="A75" s="45"/>
      <c r="B75" s="46"/>
      <c r="C75" s="47"/>
      <c r="D75" s="47"/>
      <c r="E75" s="48"/>
      <c r="F75" s="49"/>
      <c r="G75" s="48"/>
      <c r="H75" s="45"/>
      <c r="I75" s="47"/>
      <c r="J75" s="48"/>
      <c r="K75" s="50"/>
      <c r="L75" s="51"/>
      <c r="M75" s="52"/>
      <c r="N75" s="52"/>
      <c r="O75" s="52"/>
      <c r="P75" s="52"/>
      <c r="Q75" s="52"/>
      <c r="R75" s="52"/>
      <c r="S75" s="52"/>
      <c r="T75" s="52"/>
      <c r="U75" s="52"/>
      <c r="V75" s="53"/>
      <c r="W75" s="52"/>
      <c r="X75" s="53"/>
      <c r="Y75" s="52"/>
      <c r="Z75" s="52"/>
      <c r="AA75" s="52"/>
      <c r="AB75" s="52"/>
      <c r="AC75" s="52"/>
      <c r="AD75" s="52"/>
      <c r="AE75" s="52"/>
      <c r="AF75" s="52"/>
      <c r="AG75" s="52"/>
      <c r="AH75" s="54">
        <f t="shared" si="7"/>
        <v>0</v>
      </c>
      <c r="AI75" s="55"/>
      <c r="AJ75" s="55"/>
      <c r="AK75" s="55"/>
      <c r="AL75" s="55"/>
      <c r="AM75" s="55">
        <f t="shared" si="8"/>
        <v>0</v>
      </c>
      <c r="AN75" s="56"/>
      <c r="AO75" s="57" t="str">
        <f t="shared" si="6"/>
        <v>OK</v>
      </c>
      <c r="AP75" s="56"/>
    </row>
    <row r="76" spans="1:42" s="58" customFormat="1" hidden="1" x14ac:dyDescent="0.2">
      <c r="A76" s="59"/>
      <c r="B76" s="60"/>
      <c r="C76" s="61"/>
      <c r="D76" s="61"/>
      <c r="E76" s="62"/>
      <c r="F76" s="63"/>
      <c r="G76" s="62"/>
      <c r="H76" s="59"/>
      <c r="I76" s="64"/>
      <c r="J76" s="65"/>
      <c r="K76" s="66"/>
      <c r="L76" s="67"/>
      <c r="M76" s="68"/>
      <c r="N76" s="68"/>
      <c r="O76" s="68"/>
      <c r="P76" s="68"/>
      <c r="Q76" s="68"/>
      <c r="R76" s="68"/>
      <c r="S76" s="68"/>
      <c r="T76" s="68"/>
      <c r="U76" s="68"/>
      <c r="V76" s="70"/>
      <c r="W76" s="68"/>
      <c r="X76" s="70"/>
      <c r="Y76" s="68"/>
      <c r="Z76" s="68"/>
      <c r="AA76" s="68"/>
      <c r="AB76" s="68"/>
      <c r="AC76" s="68"/>
      <c r="AD76" s="68"/>
      <c r="AE76" s="68"/>
      <c r="AF76" s="68"/>
      <c r="AG76" s="68"/>
      <c r="AH76" s="54">
        <f t="shared" si="7"/>
        <v>0</v>
      </c>
      <c r="AI76" s="71"/>
      <c r="AJ76" s="71"/>
      <c r="AK76" s="71"/>
      <c r="AL76" s="71"/>
      <c r="AM76" s="55">
        <f t="shared" si="8"/>
        <v>0</v>
      </c>
      <c r="AN76" s="72"/>
      <c r="AO76" s="73" t="str">
        <f t="shared" si="6"/>
        <v>OK</v>
      </c>
      <c r="AP76" s="72"/>
    </row>
    <row r="77" spans="1:42" s="58" customFormat="1" hidden="1" x14ac:dyDescent="0.2">
      <c r="A77" s="45"/>
      <c r="B77" s="46"/>
      <c r="C77" s="47"/>
      <c r="D77" s="47"/>
      <c r="E77" s="48"/>
      <c r="F77" s="49"/>
      <c r="G77" s="48"/>
      <c r="H77" s="45"/>
      <c r="I77" s="47"/>
      <c r="J77" s="48"/>
      <c r="K77" s="50"/>
      <c r="L77" s="51"/>
      <c r="M77" s="52"/>
      <c r="N77" s="52"/>
      <c r="O77" s="52"/>
      <c r="P77" s="52"/>
      <c r="Q77" s="52"/>
      <c r="R77" s="52"/>
      <c r="S77" s="52"/>
      <c r="T77" s="52"/>
      <c r="U77" s="52"/>
      <c r="V77" s="53"/>
      <c r="W77" s="52"/>
      <c r="X77" s="53"/>
      <c r="Y77" s="52"/>
      <c r="Z77" s="52"/>
      <c r="AA77" s="52"/>
      <c r="AB77" s="52"/>
      <c r="AC77" s="52"/>
      <c r="AD77" s="52"/>
      <c r="AE77" s="52"/>
      <c r="AF77" s="52"/>
      <c r="AG77" s="52"/>
      <c r="AH77" s="54">
        <f t="shared" si="7"/>
        <v>0</v>
      </c>
      <c r="AI77" s="55"/>
      <c r="AJ77" s="55"/>
      <c r="AK77" s="55"/>
      <c r="AL77" s="55"/>
      <c r="AM77" s="55">
        <f t="shared" si="8"/>
        <v>0</v>
      </c>
      <c r="AN77" s="56"/>
      <c r="AO77" s="57" t="str">
        <f t="shared" si="6"/>
        <v>OK</v>
      </c>
      <c r="AP77" s="56"/>
    </row>
    <row r="78" spans="1:42" s="58" customFormat="1" hidden="1" x14ac:dyDescent="0.2">
      <c r="A78" s="59"/>
      <c r="B78" s="60"/>
      <c r="C78" s="61"/>
      <c r="D78" s="61"/>
      <c r="E78" s="62"/>
      <c r="F78" s="63"/>
      <c r="G78" s="62"/>
      <c r="H78" s="59"/>
      <c r="I78" s="64"/>
      <c r="J78" s="65"/>
      <c r="K78" s="66"/>
      <c r="L78" s="67"/>
      <c r="M78" s="68"/>
      <c r="N78" s="68"/>
      <c r="O78" s="68"/>
      <c r="P78" s="68"/>
      <c r="Q78" s="68"/>
      <c r="R78" s="68"/>
      <c r="S78" s="68"/>
      <c r="T78" s="68"/>
      <c r="U78" s="68"/>
      <c r="V78" s="70"/>
      <c r="W78" s="68"/>
      <c r="X78" s="70"/>
      <c r="Y78" s="68"/>
      <c r="Z78" s="68"/>
      <c r="AA78" s="68"/>
      <c r="AB78" s="68"/>
      <c r="AC78" s="68"/>
      <c r="AD78" s="68"/>
      <c r="AE78" s="68"/>
      <c r="AF78" s="68"/>
      <c r="AG78" s="68"/>
      <c r="AH78" s="54">
        <f t="shared" si="7"/>
        <v>0</v>
      </c>
      <c r="AI78" s="71"/>
      <c r="AJ78" s="71"/>
      <c r="AK78" s="71"/>
      <c r="AL78" s="71"/>
      <c r="AM78" s="55">
        <f t="shared" si="8"/>
        <v>0</v>
      </c>
      <c r="AN78" s="72"/>
      <c r="AO78" s="73" t="str">
        <f t="shared" si="6"/>
        <v>OK</v>
      </c>
      <c r="AP78" s="72"/>
    </row>
    <row r="79" spans="1:42" s="58" customFormat="1" hidden="1" x14ac:dyDescent="0.2">
      <c r="A79" s="45"/>
      <c r="B79" s="46"/>
      <c r="C79" s="47"/>
      <c r="D79" s="47"/>
      <c r="E79" s="48"/>
      <c r="F79" s="49"/>
      <c r="G79" s="48"/>
      <c r="H79" s="45"/>
      <c r="I79" s="47"/>
      <c r="J79" s="48"/>
      <c r="K79" s="50"/>
      <c r="L79" s="51"/>
      <c r="M79" s="52"/>
      <c r="N79" s="52"/>
      <c r="O79" s="52"/>
      <c r="P79" s="52"/>
      <c r="Q79" s="52"/>
      <c r="R79" s="52"/>
      <c r="S79" s="52"/>
      <c r="T79" s="52"/>
      <c r="U79" s="52"/>
      <c r="V79" s="53"/>
      <c r="W79" s="52"/>
      <c r="X79" s="53"/>
      <c r="Y79" s="52"/>
      <c r="Z79" s="52"/>
      <c r="AA79" s="52"/>
      <c r="AB79" s="52"/>
      <c r="AC79" s="52"/>
      <c r="AD79" s="52"/>
      <c r="AE79" s="52"/>
      <c r="AF79" s="52"/>
      <c r="AG79" s="52"/>
      <c r="AH79" s="54">
        <f t="shared" si="7"/>
        <v>0</v>
      </c>
      <c r="AI79" s="55"/>
      <c r="AJ79" s="55"/>
      <c r="AK79" s="55"/>
      <c r="AL79" s="55"/>
      <c r="AM79" s="55">
        <f t="shared" si="8"/>
        <v>0</v>
      </c>
      <c r="AN79" s="56"/>
      <c r="AO79" s="57" t="str">
        <f t="shared" si="6"/>
        <v>OK</v>
      </c>
      <c r="AP79" s="56"/>
    </row>
    <row r="80" spans="1:42" s="58" customFormat="1" hidden="1" x14ac:dyDescent="0.2">
      <c r="A80" s="59"/>
      <c r="B80" s="60"/>
      <c r="C80" s="61"/>
      <c r="D80" s="61"/>
      <c r="E80" s="62"/>
      <c r="F80" s="63"/>
      <c r="G80" s="62"/>
      <c r="H80" s="59"/>
      <c r="I80" s="64"/>
      <c r="J80" s="65"/>
      <c r="K80" s="66"/>
      <c r="L80" s="67"/>
      <c r="M80" s="68"/>
      <c r="N80" s="68"/>
      <c r="O80" s="68"/>
      <c r="P80" s="68"/>
      <c r="Q80" s="68"/>
      <c r="R80" s="68"/>
      <c r="S80" s="68"/>
      <c r="T80" s="68"/>
      <c r="U80" s="68"/>
      <c r="V80" s="70"/>
      <c r="W80" s="68"/>
      <c r="X80" s="70"/>
      <c r="Y80" s="68"/>
      <c r="Z80" s="68"/>
      <c r="AA80" s="68"/>
      <c r="AB80" s="68"/>
      <c r="AC80" s="68"/>
      <c r="AD80" s="68"/>
      <c r="AE80" s="68"/>
      <c r="AF80" s="68"/>
      <c r="AG80" s="68"/>
      <c r="AH80" s="54">
        <f t="shared" si="7"/>
        <v>0</v>
      </c>
      <c r="AI80" s="71"/>
      <c r="AJ80" s="71"/>
      <c r="AK80" s="71"/>
      <c r="AL80" s="71"/>
      <c r="AM80" s="55">
        <f t="shared" si="8"/>
        <v>0</v>
      </c>
      <c r="AN80" s="72"/>
      <c r="AO80" s="73" t="str">
        <f t="shared" si="6"/>
        <v>OK</v>
      </c>
      <c r="AP80" s="72"/>
    </row>
    <row r="81" spans="1:42" s="58" customFormat="1" hidden="1" x14ac:dyDescent="0.2">
      <c r="A81" s="45"/>
      <c r="B81" s="46"/>
      <c r="C81" s="47"/>
      <c r="D81" s="47"/>
      <c r="E81" s="48"/>
      <c r="F81" s="49"/>
      <c r="G81" s="48"/>
      <c r="H81" s="45"/>
      <c r="I81" s="47"/>
      <c r="J81" s="48"/>
      <c r="K81" s="50"/>
      <c r="L81" s="51"/>
      <c r="M81" s="52"/>
      <c r="N81" s="52"/>
      <c r="O81" s="52"/>
      <c r="P81" s="52"/>
      <c r="Q81" s="52"/>
      <c r="R81" s="52"/>
      <c r="S81" s="52"/>
      <c r="T81" s="52"/>
      <c r="U81" s="52"/>
      <c r="V81" s="53"/>
      <c r="W81" s="52"/>
      <c r="X81" s="53"/>
      <c r="Y81" s="52"/>
      <c r="Z81" s="52"/>
      <c r="AA81" s="52"/>
      <c r="AB81" s="52"/>
      <c r="AC81" s="52"/>
      <c r="AD81" s="52"/>
      <c r="AE81" s="52"/>
      <c r="AF81" s="52"/>
      <c r="AG81" s="52"/>
      <c r="AH81" s="54">
        <f t="shared" si="7"/>
        <v>0</v>
      </c>
      <c r="AI81" s="55"/>
      <c r="AJ81" s="55"/>
      <c r="AK81" s="55"/>
      <c r="AL81" s="55"/>
      <c r="AM81" s="55">
        <f t="shared" si="8"/>
        <v>0</v>
      </c>
      <c r="AN81" s="56"/>
      <c r="AO81" s="57" t="str">
        <f t="shared" si="6"/>
        <v>OK</v>
      </c>
      <c r="AP81" s="56"/>
    </row>
    <row r="82" spans="1:42" s="58" customFormat="1" hidden="1" x14ac:dyDescent="0.2">
      <c r="A82" s="59"/>
      <c r="B82" s="60"/>
      <c r="C82" s="61"/>
      <c r="D82" s="61"/>
      <c r="E82" s="62"/>
      <c r="F82" s="63"/>
      <c r="G82" s="62"/>
      <c r="H82" s="59"/>
      <c r="I82" s="64"/>
      <c r="J82" s="65"/>
      <c r="K82" s="66"/>
      <c r="L82" s="67"/>
      <c r="M82" s="68"/>
      <c r="N82" s="68"/>
      <c r="O82" s="68"/>
      <c r="P82" s="68"/>
      <c r="Q82" s="68"/>
      <c r="R82" s="68"/>
      <c r="S82" s="68"/>
      <c r="T82" s="68"/>
      <c r="U82" s="68"/>
      <c r="V82" s="70"/>
      <c r="W82" s="68"/>
      <c r="X82" s="70"/>
      <c r="Y82" s="68"/>
      <c r="Z82" s="68"/>
      <c r="AA82" s="68"/>
      <c r="AB82" s="68"/>
      <c r="AC82" s="68"/>
      <c r="AD82" s="68"/>
      <c r="AE82" s="68"/>
      <c r="AF82" s="68"/>
      <c r="AG82" s="68"/>
      <c r="AH82" s="54">
        <f t="shared" si="7"/>
        <v>0</v>
      </c>
      <c r="AI82" s="71"/>
      <c r="AJ82" s="71"/>
      <c r="AK82" s="71"/>
      <c r="AL82" s="71"/>
      <c r="AM82" s="55">
        <f t="shared" si="8"/>
        <v>0</v>
      </c>
      <c r="AN82" s="72"/>
      <c r="AO82" s="73" t="str">
        <f t="shared" si="6"/>
        <v>OK</v>
      </c>
      <c r="AP82" s="72"/>
    </row>
    <row r="83" spans="1:42" s="58" customFormat="1" hidden="1" x14ac:dyDescent="0.2">
      <c r="A83" s="45"/>
      <c r="B83" s="46"/>
      <c r="C83" s="47"/>
      <c r="D83" s="47"/>
      <c r="E83" s="48"/>
      <c r="F83" s="49"/>
      <c r="G83" s="48"/>
      <c r="H83" s="45"/>
      <c r="I83" s="47"/>
      <c r="J83" s="48"/>
      <c r="K83" s="50"/>
      <c r="L83" s="51"/>
      <c r="M83" s="52"/>
      <c r="N83" s="52"/>
      <c r="O83" s="52"/>
      <c r="P83" s="52"/>
      <c r="Q83" s="52"/>
      <c r="R83" s="52"/>
      <c r="S83" s="52"/>
      <c r="T83" s="52"/>
      <c r="U83" s="52"/>
      <c r="V83" s="53"/>
      <c r="W83" s="52"/>
      <c r="X83" s="53"/>
      <c r="Y83" s="52"/>
      <c r="Z83" s="52"/>
      <c r="AA83" s="52"/>
      <c r="AB83" s="52"/>
      <c r="AC83" s="52"/>
      <c r="AD83" s="52"/>
      <c r="AE83" s="52"/>
      <c r="AF83" s="52"/>
      <c r="AG83" s="52"/>
      <c r="AH83" s="54">
        <f t="shared" si="7"/>
        <v>0</v>
      </c>
      <c r="AI83" s="55"/>
      <c r="AJ83" s="55"/>
      <c r="AK83" s="55"/>
      <c r="AL83" s="55"/>
      <c r="AM83" s="55">
        <f t="shared" si="8"/>
        <v>0</v>
      </c>
      <c r="AN83" s="56"/>
      <c r="AO83" s="57" t="str">
        <f t="shared" si="6"/>
        <v>OK</v>
      </c>
      <c r="AP83" s="56"/>
    </row>
    <row r="84" spans="1:42" s="58" customFormat="1" hidden="1" x14ac:dyDescent="0.2">
      <c r="A84" s="59"/>
      <c r="B84" s="60"/>
      <c r="C84" s="61"/>
      <c r="D84" s="61"/>
      <c r="E84" s="62"/>
      <c r="F84" s="63"/>
      <c r="G84" s="62"/>
      <c r="H84" s="59"/>
      <c r="I84" s="64"/>
      <c r="J84" s="65"/>
      <c r="K84" s="66"/>
      <c r="L84" s="67"/>
      <c r="M84" s="68"/>
      <c r="N84" s="68"/>
      <c r="O84" s="68"/>
      <c r="P84" s="68"/>
      <c r="Q84" s="68"/>
      <c r="R84" s="68"/>
      <c r="S84" s="68"/>
      <c r="T84" s="68"/>
      <c r="U84" s="68"/>
      <c r="V84" s="70"/>
      <c r="W84" s="68"/>
      <c r="X84" s="70"/>
      <c r="Y84" s="68"/>
      <c r="Z84" s="68"/>
      <c r="AA84" s="68"/>
      <c r="AB84" s="68"/>
      <c r="AC84" s="68"/>
      <c r="AD84" s="68"/>
      <c r="AE84" s="68"/>
      <c r="AF84" s="68"/>
      <c r="AG84" s="68"/>
      <c r="AH84" s="54">
        <f t="shared" si="7"/>
        <v>0</v>
      </c>
      <c r="AI84" s="71"/>
      <c r="AJ84" s="71"/>
      <c r="AK84" s="71"/>
      <c r="AL84" s="71"/>
      <c r="AM84" s="55">
        <f t="shared" si="8"/>
        <v>0</v>
      </c>
      <c r="AN84" s="72"/>
      <c r="AO84" s="73" t="str">
        <f t="shared" si="6"/>
        <v>OK</v>
      </c>
      <c r="AP84" s="72"/>
    </row>
    <row r="85" spans="1:42" s="58" customFormat="1" hidden="1" x14ac:dyDescent="0.2">
      <c r="A85" s="45"/>
      <c r="B85" s="46"/>
      <c r="C85" s="47"/>
      <c r="D85" s="47"/>
      <c r="E85" s="48"/>
      <c r="F85" s="49"/>
      <c r="G85" s="48"/>
      <c r="H85" s="45"/>
      <c r="I85" s="47"/>
      <c r="J85" s="48"/>
      <c r="K85" s="50"/>
      <c r="L85" s="51"/>
      <c r="M85" s="52"/>
      <c r="N85" s="52"/>
      <c r="O85" s="52"/>
      <c r="P85" s="52"/>
      <c r="Q85" s="52"/>
      <c r="R85" s="52"/>
      <c r="S85" s="52"/>
      <c r="T85" s="52"/>
      <c r="U85" s="52"/>
      <c r="V85" s="53"/>
      <c r="W85" s="52"/>
      <c r="X85" s="53"/>
      <c r="Y85" s="52"/>
      <c r="Z85" s="52"/>
      <c r="AA85" s="52"/>
      <c r="AB85" s="52"/>
      <c r="AC85" s="52"/>
      <c r="AD85" s="52"/>
      <c r="AE85" s="52"/>
      <c r="AF85" s="52"/>
      <c r="AG85" s="52"/>
      <c r="AH85" s="54">
        <f t="shared" si="7"/>
        <v>0</v>
      </c>
      <c r="AI85" s="55"/>
      <c r="AJ85" s="55"/>
      <c r="AK85" s="55"/>
      <c r="AL85" s="55"/>
      <c r="AM85" s="55">
        <f t="shared" si="8"/>
        <v>0</v>
      </c>
      <c r="AN85" s="56"/>
      <c r="AO85" s="57" t="str">
        <f t="shared" si="6"/>
        <v>OK</v>
      </c>
      <c r="AP85" s="56"/>
    </row>
    <row r="86" spans="1:42" s="58" customFormat="1" hidden="1" x14ac:dyDescent="0.2">
      <c r="A86" s="59"/>
      <c r="B86" s="60"/>
      <c r="C86" s="61"/>
      <c r="D86" s="61"/>
      <c r="E86" s="62"/>
      <c r="F86" s="63"/>
      <c r="G86" s="62"/>
      <c r="H86" s="59"/>
      <c r="I86" s="64"/>
      <c r="J86" s="65"/>
      <c r="K86" s="66"/>
      <c r="L86" s="67"/>
      <c r="M86" s="68"/>
      <c r="N86" s="68"/>
      <c r="O86" s="68"/>
      <c r="P86" s="68"/>
      <c r="Q86" s="68"/>
      <c r="R86" s="68"/>
      <c r="S86" s="68"/>
      <c r="T86" s="68"/>
      <c r="U86" s="68"/>
      <c r="V86" s="70"/>
      <c r="W86" s="68"/>
      <c r="X86" s="70"/>
      <c r="Y86" s="68"/>
      <c r="Z86" s="68"/>
      <c r="AA86" s="68"/>
      <c r="AB86" s="68"/>
      <c r="AC86" s="68"/>
      <c r="AD86" s="68"/>
      <c r="AE86" s="68"/>
      <c r="AF86" s="68"/>
      <c r="AG86" s="68"/>
      <c r="AH86" s="54">
        <f t="shared" si="7"/>
        <v>0</v>
      </c>
      <c r="AI86" s="71"/>
      <c r="AJ86" s="71"/>
      <c r="AK86" s="71"/>
      <c r="AL86" s="71"/>
      <c r="AM86" s="55">
        <f t="shared" si="8"/>
        <v>0</v>
      </c>
      <c r="AN86" s="72"/>
      <c r="AO86" s="73" t="str">
        <f t="shared" si="6"/>
        <v>OK</v>
      </c>
      <c r="AP86" s="72"/>
    </row>
    <row r="87" spans="1:42" s="58" customFormat="1" hidden="1" x14ac:dyDescent="0.2">
      <c r="A87" s="45"/>
      <c r="B87" s="46"/>
      <c r="C87" s="47"/>
      <c r="D87" s="47"/>
      <c r="E87" s="48"/>
      <c r="F87" s="49"/>
      <c r="G87" s="48"/>
      <c r="H87" s="45"/>
      <c r="I87" s="47"/>
      <c r="J87" s="48"/>
      <c r="K87" s="50"/>
      <c r="L87" s="51"/>
      <c r="M87" s="52"/>
      <c r="N87" s="52"/>
      <c r="O87" s="52"/>
      <c r="P87" s="52"/>
      <c r="Q87" s="52"/>
      <c r="R87" s="52"/>
      <c r="S87" s="52"/>
      <c r="T87" s="52"/>
      <c r="U87" s="52"/>
      <c r="V87" s="53"/>
      <c r="W87" s="52"/>
      <c r="X87" s="53"/>
      <c r="Y87" s="52"/>
      <c r="Z87" s="52"/>
      <c r="AA87" s="52"/>
      <c r="AB87" s="52"/>
      <c r="AC87" s="52"/>
      <c r="AD87" s="52"/>
      <c r="AE87" s="52"/>
      <c r="AF87" s="52"/>
      <c r="AG87" s="52"/>
      <c r="AH87" s="54">
        <f t="shared" si="7"/>
        <v>0</v>
      </c>
      <c r="AI87" s="55"/>
      <c r="AJ87" s="55"/>
      <c r="AK87" s="55"/>
      <c r="AL87" s="55"/>
      <c r="AM87" s="55">
        <f t="shared" si="8"/>
        <v>0</v>
      </c>
      <c r="AN87" s="56"/>
      <c r="AO87" s="57" t="str">
        <f t="shared" si="6"/>
        <v>OK</v>
      </c>
      <c r="AP87" s="56"/>
    </row>
    <row r="88" spans="1:42" s="58" customFormat="1" hidden="1" x14ac:dyDescent="0.2">
      <c r="A88" s="59"/>
      <c r="B88" s="60"/>
      <c r="C88" s="61"/>
      <c r="D88" s="61"/>
      <c r="E88" s="62"/>
      <c r="F88" s="63"/>
      <c r="G88" s="62"/>
      <c r="H88" s="59"/>
      <c r="I88" s="64"/>
      <c r="J88" s="65"/>
      <c r="K88" s="66"/>
      <c r="L88" s="67"/>
      <c r="M88" s="68"/>
      <c r="N88" s="68"/>
      <c r="O88" s="68"/>
      <c r="P88" s="68"/>
      <c r="Q88" s="68"/>
      <c r="R88" s="68"/>
      <c r="S88" s="68"/>
      <c r="T88" s="68"/>
      <c r="U88" s="68"/>
      <c r="V88" s="70"/>
      <c r="W88" s="68"/>
      <c r="X88" s="70"/>
      <c r="Y88" s="68"/>
      <c r="Z88" s="68"/>
      <c r="AA88" s="68"/>
      <c r="AB88" s="68"/>
      <c r="AC88" s="68"/>
      <c r="AD88" s="68"/>
      <c r="AE88" s="68"/>
      <c r="AF88" s="68"/>
      <c r="AG88" s="68"/>
      <c r="AH88" s="54">
        <f t="shared" si="7"/>
        <v>0</v>
      </c>
      <c r="AI88" s="71"/>
      <c r="AJ88" s="71"/>
      <c r="AK88" s="71"/>
      <c r="AL88" s="71"/>
      <c r="AM88" s="55">
        <f t="shared" si="8"/>
        <v>0</v>
      </c>
      <c r="AN88" s="72"/>
      <c r="AO88" s="73" t="str">
        <f t="shared" si="6"/>
        <v>OK</v>
      </c>
      <c r="AP88" s="72"/>
    </row>
    <row r="89" spans="1:42" s="58" customFormat="1" hidden="1" x14ac:dyDescent="0.2">
      <c r="A89" s="45"/>
      <c r="B89" s="46"/>
      <c r="C89" s="47"/>
      <c r="D89" s="47"/>
      <c r="E89" s="48"/>
      <c r="F89" s="49"/>
      <c r="G89" s="48"/>
      <c r="H89" s="45"/>
      <c r="I89" s="47"/>
      <c r="J89" s="48"/>
      <c r="K89" s="50"/>
      <c r="L89" s="51"/>
      <c r="M89" s="52"/>
      <c r="N89" s="52"/>
      <c r="O89" s="52"/>
      <c r="P89" s="52"/>
      <c r="Q89" s="52"/>
      <c r="R89" s="52"/>
      <c r="S89" s="52"/>
      <c r="T89" s="52"/>
      <c r="U89" s="52"/>
      <c r="V89" s="53"/>
      <c r="W89" s="52"/>
      <c r="X89" s="53"/>
      <c r="Y89" s="52"/>
      <c r="Z89" s="52"/>
      <c r="AA89" s="52"/>
      <c r="AB89" s="52"/>
      <c r="AC89" s="52"/>
      <c r="AD89" s="52"/>
      <c r="AE89" s="52"/>
      <c r="AF89" s="52"/>
      <c r="AG89" s="52"/>
      <c r="AH89" s="54">
        <f t="shared" si="7"/>
        <v>0</v>
      </c>
      <c r="AI89" s="55"/>
      <c r="AJ89" s="55"/>
      <c r="AK89" s="55"/>
      <c r="AL89" s="55"/>
      <c r="AM89" s="55">
        <f t="shared" si="8"/>
        <v>0</v>
      </c>
      <c r="AN89" s="56"/>
      <c r="AO89" s="57" t="str">
        <f t="shared" si="6"/>
        <v>OK</v>
      </c>
      <c r="AP89" s="56"/>
    </row>
    <row r="90" spans="1:42" s="58" customFormat="1" hidden="1" x14ac:dyDescent="0.2">
      <c r="A90" s="59"/>
      <c r="B90" s="60"/>
      <c r="C90" s="61"/>
      <c r="D90" s="61"/>
      <c r="E90" s="62"/>
      <c r="F90" s="63"/>
      <c r="G90" s="62"/>
      <c r="H90" s="59"/>
      <c r="I90" s="64"/>
      <c r="J90" s="65"/>
      <c r="K90" s="66"/>
      <c r="L90" s="67"/>
      <c r="M90" s="68"/>
      <c r="N90" s="68"/>
      <c r="O90" s="68"/>
      <c r="P90" s="68"/>
      <c r="Q90" s="68"/>
      <c r="R90" s="68"/>
      <c r="S90" s="68"/>
      <c r="T90" s="68"/>
      <c r="U90" s="68"/>
      <c r="V90" s="70"/>
      <c r="W90" s="68"/>
      <c r="X90" s="70"/>
      <c r="Y90" s="68"/>
      <c r="Z90" s="68"/>
      <c r="AA90" s="68"/>
      <c r="AB90" s="68"/>
      <c r="AC90" s="68"/>
      <c r="AD90" s="68"/>
      <c r="AE90" s="68"/>
      <c r="AF90" s="68"/>
      <c r="AG90" s="68"/>
      <c r="AH90" s="54">
        <f t="shared" si="7"/>
        <v>0</v>
      </c>
      <c r="AI90" s="71"/>
      <c r="AJ90" s="71"/>
      <c r="AK90" s="71"/>
      <c r="AL90" s="71"/>
      <c r="AM90" s="55">
        <f t="shared" si="8"/>
        <v>0</v>
      </c>
      <c r="AN90" s="72"/>
      <c r="AO90" s="73" t="str">
        <f t="shared" si="6"/>
        <v>OK</v>
      </c>
      <c r="AP90" s="72"/>
    </row>
    <row r="91" spans="1:42" s="58" customFormat="1" hidden="1" x14ac:dyDescent="0.2">
      <c r="A91" s="45"/>
      <c r="B91" s="46"/>
      <c r="C91" s="47"/>
      <c r="D91" s="47"/>
      <c r="E91" s="48"/>
      <c r="F91" s="49"/>
      <c r="G91" s="48"/>
      <c r="H91" s="45"/>
      <c r="I91" s="47"/>
      <c r="J91" s="48"/>
      <c r="K91" s="50"/>
      <c r="L91" s="51"/>
      <c r="M91" s="52"/>
      <c r="N91" s="52"/>
      <c r="O91" s="52"/>
      <c r="P91" s="52"/>
      <c r="Q91" s="52"/>
      <c r="R91" s="52"/>
      <c r="S91" s="52"/>
      <c r="T91" s="52"/>
      <c r="U91" s="52"/>
      <c r="V91" s="53"/>
      <c r="W91" s="52"/>
      <c r="X91" s="53"/>
      <c r="Y91" s="52"/>
      <c r="Z91" s="52"/>
      <c r="AA91" s="52"/>
      <c r="AB91" s="52"/>
      <c r="AC91" s="52"/>
      <c r="AD91" s="52"/>
      <c r="AE91" s="52"/>
      <c r="AF91" s="52"/>
      <c r="AG91" s="52"/>
      <c r="AH91" s="54">
        <f t="shared" si="7"/>
        <v>0</v>
      </c>
      <c r="AI91" s="55"/>
      <c r="AJ91" s="55"/>
      <c r="AK91" s="55"/>
      <c r="AL91" s="55"/>
      <c r="AM91" s="55">
        <f t="shared" si="8"/>
        <v>0</v>
      </c>
      <c r="AN91" s="56"/>
      <c r="AO91" s="57" t="str">
        <f t="shared" si="6"/>
        <v>OK</v>
      </c>
      <c r="AP91" s="56"/>
    </row>
    <row r="92" spans="1:42" s="58" customFormat="1" hidden="1" x14ac:dyDescent="0.2">
      <c r="A92" s="59"/>
      <c r="B92" s="60"/>
      <c r="C92" s="61"/>
      <c r="D92" s="61"/>
      <c r="E92" s="62"/>
      <c r="F92" s="63"/>
      <c r="G92" s="62"/>
      <c r="H92" s="59"/>
      <c r="I92" s="64"/>
      <c r="J92" s="65"/>
      <c r="K92" s="66"/>
      <c r="L92" s="67"/>
      <c r="M92" s="68"/>
      <c r="N92" s="68"/>
      <c r="O92" s="68"/>
      <c r="P92" s="68"/>
      <c r="Q92" s="68"/>
      <c r="R92" s="68"/>
      <c r="S92" s="68"/>
      <c r="T92" s="68"/>
      <c r="U92" s="68"/>
      <c r="V92" s="70"/>
      <c r="W92" s="68"/>
      <c r="X92" s="70"/>
      <c r="Y92" s="68"/>
      <c r="Z92" s="68"/>
      <c r="AA92" s="68"/>
      <c r="AB92" s="68"/>
      <c r="AC92" s="68"/>
      <c r="AD92" s="68"/>
      <c r="AE92" s="68"/>
      <c r="AF92" s="68"/>
      <c r="AG92" s="68"/>
      <c r="AH92" s="54">
        <f t="shared" si="7"/>
        <v>0</v>
      </c>
      <c r="AI92" s="71"/>
      <c r="AJ92" s="71"/>
      <c r="AK92" s="71"/>
      <c r="AL92" s="71"/>
      <c r="AM92" s="55">
        <f t="shared" si="8"/>
        <v>0</v>
      </c>
      <c r="AN92" s="72"/>
      <c r="AO92" s="73" t="str">
        <f t="shared" si="6"/>
        <v>OK</v>
      </c>
      <c r="AP92" s="72"/>
    </row>
    <row r="93" spans="1:42" s="58" customFormat="1" hidden="1" x14ac:dyDescent="0.2">
      <c r="A93" s="45"/>
      <c r="B93" s="46"/>
      <c r="C93" s="47"/>
      <c r="D93" s="47"/>
      <c r="E93" s="48"/>
      <c r="F93" s="49"/>
      <c r="G93" s="48"/>
      <c r="H93" s="45"/>
      <c r="I93" s="47"/>
      <c r="J93" s="48"/>
      <c r="K93" s="50"/>
      <c r="L93" s="51"/>
      <c r="M93" s="52"/>
      <c r="N93" s="52"/>
      <c r="O93" s="52"/>
      <c r="P93" s="52"/>
      <c r="Q93" s="52"/>
      <c r="R93" s="52"/>
      <c r="S93" s="52"/>
      <c r="T93" s="52"/>
      <c r="U93" s="52"/>
      <c r="V93" s="53"/>
      <c r="W93" s="52"/>
      <c r="X93" s="53"/>
      <c r="Y93" s="52"/>
      <c r="Z93" s="52"/>
      <c r="AA93" s="52"/>
      <c r="AB93" s="52"/>
      <c r="AC93" s="52"/>
      <c r="AD93" s="52"/>
      <c r="AE93" s="52"/>
      <c r="AF93" s="52"/>
      <c r="AG93" s="52"/>
      <c r="AH93" s="54">
        <f t="shared" si="7"/>
        <v>0</v>
      </c>
      <c r="AI93" s="55"/>
      <c r="AJ93" s="55"/>
      <c r="AK93" s="55"/>
      <c r="AL93" s="55"/>
      <c r="AM93" s="55">
        <f t="shared" si="8"/>
        <v>0</v>
      </c>
      <c r="AN93" s="56"/>
      <c r="AO93" s="57" t="str">
        <f t="shared" si="6"/>
        <v>OK</v>
      </c>
      <c r="AP93" s="56"/>
    </row>
    <row r="94" spans="1:42" s="58" customFormat="1" hidden="1" x14ac:dyDescent="0.2">
      <c r="A94" s="59"/>
      <c r="B94" s="60"/>
      <c r="C94" s="61"/>
      <c r="D94" s="61"/>
      <c r="E94" s="62"/>
      <c r="F94" s="63"/>
      <c r="G94" s="62"/>
      <c r="H94" s="59"/>
      <c r="I94" s="64"/>
      <c r="J94" s="65"/>
      <c r="K94" s="66"/>
      <c r="L94" s="67"/>
      <c r="M94" s="68"/>
      <c r="N94" s="68"/>
      <c r="O94" s="68"/>
      <c r="P94" s="68"/>
      <c r="Q94" s="68"/>
      <c r="R94" s="68"/>
      <c r="S94" s="68"/>
      <c r="T94" s="68"/>
      <c r="U94" s="68"/>
      <c r="V94" s="70"/>
      <c r="W94" s="68"/>
      <c r="X94" s="70"/>
      <c r="Y94" s="68"/>
      <c r="Z94" s="68"/>
      <c r="AA94" s="68"/>
      <c r="AB94" s="68"/>
      <c r="AC94" s="68"/>
      <c r="AD94" s="68"/>
      <c r="AE94" s="68"/>
      <c r="AF94" s="68"/>
      <c r="AG94" s="68"/>
      <c r="AH94" s="54">
        <f t="shared" si="7"/>
        <v>0</v>
      </c>
      <c r="AI94" s="71"/>
      <c r="AJ94" s="71"/>
      <c r="AK94" s="71"/>
      <c r="AL94" s="71"/>
      <c r="AM94" s="55">
        <f t="shared" si="8"/>
        <v>0</v>
      </c>
      <c r="AN94" s="72"/>
      <c r="AO94" s="73" t="str">
        <f t="shared" si="6"/>
        <v>OK</v>
      </c>
      <c r="AP94" s="72"/>
    </row>
    <row r="95" spans="1:42" s="58" customFormat="1" hidden="1" x14ac:dyDescent="0.2">
      <c r="A95" s="45"/>
      <c r="B95" s="46"/>
      <c r="C95" s="47"/>
      <c r="D95" s="47"/>
      <c r="E95" s="48"/>
      <c r="F95" s="49"/>
      <c r="G95" s="48"/>
      <c r="H95" s="45"/>
      <c r="I95" s="47"/>
      <c r="J95" s="48"/>
      <c r="K95" s="50"/>
      <c r="L95" s="51"/>
      <c r="M95" s="52"/>
      <c r="N95" s="52"/>
      <c r="O95" s="52"/>
      <c r="P95" s="52"/>
      <c r="Q95" s="52"/>
      <c r="R95" s="52"/>
      <c r="S95" s="52"/>
      <c r="T95" s="52"/>
      <c r="U95" s="52"/>
      <c r="V95" s="53"/>
      <c r="W95" s="52"/>
      <c r="X95" s="53"/>
      <c r="Y95" s="52"/>
      <c r="Z95" s="52"/>
      <c r="AA95" s="52"/>
      <c r="AB95" s="52"/>
      <c r="AC95" s="52"/>
      <c r="AD95" s="52"/>
      <c r="AE95" s="52"/>
      <c r="AF95" s="52"/>
      <c r="AG95" s="52"/>
      <c r="AH95" s="54">
        <f t="shared" si="7"/>
        <v>0</v>
      </c>
      <c r="AI95" s="55"/>
      <c r="AJ95" s="55"/>
      <c r="AK95" s="55"/>
      <c r="AL95" s="55"/>
      <c r="AM95" s="55">
        <f t="shared" si="8"/>
        <v>0</v>
      </c>
      <c r="AN95" s="56"/>
      <c r="AO95" s="57" t="str">
        <f t="shared" si="6"/>
        <v>OK</v>
      </c>
      <c r="AP95" s="56"/>
    </row>
    <row r="96" spans="1:42" s="58" customFormat="1" hidden="1" x14ac:dyDescent="0.2">
      <c r="A96" s="59"/>
      <c r="B96" s="60"/>
      <c r="C96" s="61"/>
      <c r="D96" s="61"/>
      <c r="E96" s="62"/>
      <c r="F96" s="63"/>
      <c r="G96" s="62"/>
      <c r="H96" s="59"/>
      <c r="I96" s="64"/>
      <c r="J96" s="65"/>
      <c r="K96" s="66"/>
      <c r="L96" s="67"/>
      <c r="M96" s="68"/>
      <c r="N96" s="68"/>
      <c r="O96" s="68"/>
      <c r="P96" s="68"/>
      <c r="Q96" s="68"/>
      <c r="R96" s="68"/>
      <c r="S96" s="68"/>
      <c r="T96" s="68"/>
      <c r="U96" s="68"/>
      <c r="V96" s="70"/>
      <c r="W96" s="68"/>
      <c r="X96" s="70"/>
      <c r="Y96" s="68"/>
      <c r="Z96" s="68"/>
      <c r="AA96" s="68"/>
      <c r="AB96" s="68"/>
      <c r="AC96" s="68"/>
      <c r="AD96" s="68"/>
      <c r="AE96" s="68"/>
      <c r="AF96" s="68"/>
      <c r="AG96" s="68"/>
      <c r="AH96" s="54">
        <f t="shared" si="7"/>
        <v>0</v>
      </c>
      <c r="AI96" s="71"/>
      <c r="AJ96" s="71"/>
      <c r="AK96" s="71"/>
      <c r="AL96" s="71"/>
      <c r="AM96" s="55">
        <f t="shared" si="8"/>
        <v>0</v>
      </c>
      <c r="AN96" s="72"/>
      <c r="AO96" s="73" t="str">
        <f t="shared" si="6"/>
        <v>OK</v>
      </c>
      <c r="AP96" s="72"/>
    </row>
    <row r="97" spans="1:42" s="58" customFormat="1" hidden="1" x14ac:dyDescent="0.2">
      <c r="A97" s="45"/>
      <c r="B97" s="46"/>
      <c r="C97" s="47"/>
      <c r="D97" s="47"/>
      <c r="E97" s="48"/>
      <c r="F97" s="49"/>
      <c r="G97" s="48"/>
      <c r="H97" s="45"/>
      <c r="I97" s="47"/>
      <c r="J97" s="48"/>
      <c r="K97" s="50"/>
      <c r="L97" s="51"/>
      <c r="M97" s="52"/>
      <c r="N97" s="52"/>
      <c r="O97" s="52"/>
      <c r="P97" s="52"/>
      <c r="Q97" s="52"/>
      <c r="R97" s="52"/>
      <c r="S97" s="52"/>
      <c r="T97" s="52"/>
      <c r="U97" s="52"/>
      <c r="V97" s="53"/>
      <c r="W97" s="52"/>
      <c r="X97" s="53"/>
      <c r="Y97" s="52"/>
      <c r="Z97" s="52"/>
      <c r="AA97" s="52"/>
      <c r="AB97" s="52"/>
      <c r="AC97" s="52"/>
      <c r="AD97" s="52"/>
      <c r="AE97" s="52"/>
      <c r="AF97" s="52"/>
      <c r="AG97" s="52"/>
      <c r="AH97" s="54">
        <f t="shared" si="7"/>
        <v>0</v>
      </c>
      <c r="AI97" s="55"/>
      <c r="AJ97" s="55"/>
      <c r="AK97" s="55"/>
      <c r="AL97" s="55"/>
      <c r="AM97" s="55">
        <f t="shared" si="8"/>
        <v>0</v>
      </c>
      <c r="AN97" s="56"/>
      <c r="AO97" s="57" t="str">
        <f t="shared" si="6"/>
        <v>OK</v>
      </c>
      <c r="AP97" s="56"/>
    </row>
    <row r="98" spans="1:42" s="58" customFormat="1" hidden="1" x14ac:dyDescent="0.2">
      <c r="A98" s="59"/>
      <c r="B98" s="60"/>
      <c r="C98" s="61"/>
      <c r="D98" s="61"/>
      <c r="E98" s="62"/>
      <c r="F98" s="63"/>
      <c r="G98" s="62"/>
      <c r="H98" s="59"/>
      <c r="I98" s="64"/>
      <c r="J98" s="65"/>
      <c r="K98" s="66"/>
      <c r="L98" s="67"/>
      <c r="M98" s="68"/>
      <c r="N98" s="68"/>
      <c r="O98" s="68"/>
      <c r="P98" s="68"/>
      <c r="Q98" s="68"/>
      <c r="R98" s="68"/>
      <c r="S98" s="68"/>
      <c r="T98" s="68"/>
      <c r="U98" s="68"/>
      <c r="V98" s="70"/>
      <c r="W98" s="68"/>
      <c r="X98" s="70"/>
      <c r="Y98" s="68"/>
      <c r="Z98" s="68"/>
      <c r="AA98" s="68"/>
      <c r="AB98" s="68"/>
      <c r="AC98" s="68"/>
      <c r="AD98" s="68"/>
      <c r="AE98" s="68"/>
      <c r="AF98" s="68"/>
      <c r="AG98" s="68"/>
      <c r="AH98" s="54">
        <f t="shared" si="7"/>
        <v>0</v>
      </c>
      <c r="AI98" s="71"/>
      <c r="AJ98" s="71"/>
      <c r="AK98" s="71"/>
      <c r="AL98" s="71"/>
      <c r="AM98" s="55">
        <f t="shared" si="8"/>
        <v>0</v>
      </c>
      <c r="AN98" s="72"/>
      <c r="AO98" s="73" t="str">
        <f t="shared" ref="AO98:AO129" si="9">IF(C98="Scheda_3","OK_Scd3",IF(AH98&gt;=(L98+M98+N98+O98),"OK","NO"))</f>
        <v>OK</v>
      </c>
      <c r="AP98" s="72"/>
    </row>
    <row r="99" spans="1:42" s="58" customFormat="1" hidden="1" x14ac:dyDescent="0.2">
      <c r="A99" s="45"/>
      <c r="B99" s="46"/>
      <c r="C99" s="47"/>
      <c r="D99" s="47"/>
      <c r="E99" s="48"/>
      <c r="F99" s="49"/>
      <c r="G99" s="48"/>
      <c r="H99" s="45"/>
      <c r="I99" s="47"/>
      <c r="J99" s="48"/>
      <c r="K99" s="50"/>
      <c r="L99" s="51"/>
      <c r="M99" s="52"/>
      <c r="N99" s="52"/>
      <c r="O99" s="52"/>
      <c r="P99" s="52"/>
      <c r="Q99" s="52"/>
      <c r="R99" s="52"/>
      <c r="S99" s="52"/>
      <c r="T99" s="52"/>
      <c r="U99" s="52"/>
      <c r="V99" s="53"/>
      <c r="W99" s="52"/>
      <c r="X99" s="53"/>
      <c r="Y99" s="52"/>
      <c r="Z99" s="52"/>
      <c r="AA99" s="52"/>
      <c r="AB99" s="52"/>
      <c r="AC99" s="52"/>
      <c r="AD99" s="52"/>
      <c r="AE99" s="52"/>
      <c r="AF99" s="52"/>
      <c r="AG99" s="52"/>
      <c r="AH99" s="54">
        <f t="shared" ref="AH99:AH130" si="10">SUM(P99:U99,W99,Y99:AG99)</f>
        <v>0</v>
      </c>
      <c r="AI99" s="55"/>
      <c r="AJ99" s="55"/>
      <c r="AK99" s="55"/>
      <c r="AL99" s="55"/>
      <c r="AM99" s="55">
        <f t="shared" ref="AM99:AM130" si="11">AI99+AJ99+AK99+AL99</f>
        <v>0</v>
      </c>
      <c r="AN99" s="56"/>
      <c r="AO99" s="57" t="str">
        <f t="shared" si="9"/>
        <v>OK</v>
      </c>
      <c r="AP99" s="56"/>
    </row>
    <row r="100" spans="1:42" s="58" customFormat="1" hidden="1" x14ac:dyDescent="0.2">
      <c r="A100" s="59"/>
      <c r="B100" s="60"/>
      <c r="C100" s="61"/>
      <c r="D100" s="61"/>
      <c r="E100" s="62"/>
      <c r="F100" s="63"/>
      <c r="G100" s="62"/>
      <c r="H100" s="59"/>
      <c r="I100" s="64"/>
      <c r="J100" s="65"/>
      <c r="K100" s="66"/>
      <c r="L100" s="67"/>
      <c r="M100" s="68"/>
      <c r="N100" s="68"/>
      <c r="O100" s="68"/>
      <c r="P100" s="68"/>
      <c r="Q100" s="68"/>
      <c r="R100" s="68"/>
      <c r="S100" s="68"/>
      <c r="T100" s="68"/>
      <c r="U100" s="68"/>
      <c r="V100" s="70"/>
      <c r="W100" s="68"/>
      <c r="X100" s="70"/>
      <c r="Y100" s="68"/>
      <c r="Z100" s="68"/>
      <c r="AA100" s="68"/>
      <c r="AB100" s="68"/>
      <c r="AC100" s="68"/>
      <c r="AD100" s="68"/>
      <c r="AE100" s="68"/>
      <c r="AF100" s="68"/>
      <c r="AG100" s="68"/>
      <c r="AH100" s="54">
        <f t="shared" si="10"/>
        <v>0</v>
      </c>
      <c r="AI100" s="71"/>
      <c r="AJ100" s="71"/>
      <c r="AK100" s="71"/>
      <c r="AL100" s="71"/>
      <c r="AM100" s="55">
        <f t="shared" si="11"/>
        <v>0</v>
      </c>
      <c r="AN100" s="72"/>
      <c r="AO100" s="73" t="str">
        <f t="shared" si="9"/>
        <v>OK</v>
      </c>
      <c r="AP100" s="72"/>
    </row>
    <row r="101" spans="1:42" s="58" customFormat="1" hidden="1" x14ac:dyDescent="0.2">
      <c r="A101" s="45"/>
      <c r="B101" s="46"/>
      <c r="C101" s="47"/>
      <c r="D101" s="47"/>
      <c r="E101" s="48"/>
      <c r="F101" s="49"/>
      <c r="G101" s="48"/>
      <c r="H101" s="45"/>
      <c r="I101" s="47"/>
      <c r="J101" s="48"/>
      <c r="K101" s="50"/>
      <c r="L101" s="51"/>
      <c r="M101" s="52"/>
      <c r="N101" s="52"/>
      <c r="O101" s="52"/>
      <c r="P101" s="52"/>
      <c r="Q101" s="52"/>
      <c r="R101" s="52"/>
      <c r="S101" s="52"/>
      <c r="T101" s="52"/>
      <c r="U101" s="52"/>
      <c r="V101" s="53"/>
      <c r="W101" s="52"/>
      <c r="X101" s="53"/>
      <c r="Y101" s="52"/>
      <c r="Z101" s="52"/>
      <c r="AA101" s="52"/>
      <c r="AB101" s="52"/>
      <c r="AC101" s="52"/>
      <c r="AD101" s="52"/>
      <c r="AE101" s="52"/>
      <c r="AF101" s="52"/>
      <c r="AG101" s="52"/>
      <c r="AH101" s="54">
        <f t="shared" si="10"/>
        <v>0</v>
      </c>
      <c r="AI101" s="55"/>
      <c r="AJ101" s="55"/>
      <c r="AK101" s="55"/>
      <c r="AL101" s="55"/>
      <c r="AM101" s="55">
        <f t="shared" si="11"/>
        <v>0</v>
      </c>
      <c r="AN101" s="56"/>
      <c r="AO101" s="57" t="str">
        <f t="shared" si="9"/>
        <v>OK</v>
      </c>
      <c r="AP101" s="56"/>
    </row>
    <row r="102" spans="1:42" s="58" customFormat="1" hidden="1" x14ac:dyDescent="0.2">
      <c r="A102" s="59"/>
      <c r="B102" s="60"/>
      <c r="C102" s="61"/>
      <c r="D102" s="61"/>
      <c r="E102" s="62"/>
      <c r="F102" s="63"/>
      <c r="G102" s="62"/>
      <c r="H102" s="59"/>
      <c r="I102" s="64"/>
      <c r="J102" s="65"/>
      <c r="K102" s="66"/>
      <c r="L102" s="67"/>
      <c r="M102" s="68"/>
      <c r="N102" s="68"/>
      <c r="O102" s="68"/>
      <c r="P102" s="68"/>
      <c r="Q102" s="68"/>
      <c r="R102" s="68"/>
      <c r="S102" s="68"/>
      <c r="T102" s="68"/>
      <c r="U102" s="68"/>
      <c r="V102" s="70"/>
      <c r="W102" s="68"/>
      <c r="X102" s="70"/>
      <c r="Y102" s="68"/>
      <c r="Z102" s="68"/>
      <c r="AA102" s="68"/>
      <c r="AB102" s="68"/>
      <c r="AC102" s="68"/>
      <c r="AD102" s="68"/>
      <c r="AE102" s="68"/>
      <c r="AF102" s="68"/>
      <c r="AG102" s="68"/>
      <c r="AH102" s="54">
        <f t="shared" si="10"/>
        <v>0</v>
      </c>
      <c r="AI102" s="71"/>
      <c r="AJ102" s="71"/>
      <c r="AK102" s="71"/>
      <c r="AL102" s="71"/>
      <c r="AM102" s="55">
        <f t="shared" si="11"/>
        <v>0</v>
      </c>
      <c r="AN102" s="72"/>
      <c r="AO102" s="73" t="str">
        <f t="shared" si="9"/>
        <v>OK</v>
      </c>
      <c r="AP102" s="72"/>
    </row>
    <row r="103" spans="1:42" s="58" customFormat="1" hidden="1" x14ac:dyDescent="0.2">
      <c r="A103" s="45"/>
      <c r="B103" s="46"/>
      <c r="C103" s="47"/>
      <c r="D103" s="47"/>
      <c r="E103" s="48"/>
      <c r="F103" s="49"/>
      <c r="G103" s="48"/>
      <c r="H103" s="45"/>
      <c r="I103" s="47"/>
      <c r="J103" s="48"/>
      <c r="K103" s="50"/>
      <c r="L103" s="51"/>
      <c r="M103" s="52"/>
      <c r="N103" s="52"/>
      <c r="O103" s="52"/>
      <c r="P103" s="52"/>
      <c r="Q103" s="52"/>
      <c r="R103" s="52"/>
      <c r="S103" s="52"/>
      <c r="T103" s="52"/>
      <c r="U103" s="52"/>
      <c r="V103" s="53"/>
      <c r="W103" s="52"/>
      <c r="X103" s="53"/>
      <c r="Y103" s="52"/>
      <c r="Z103" s="52"/>
      <c r="AA103" s="52"/>
      <c r="AB103" s="52"/>
      <c r="AC103" s="52"/>
      <c r="AD103" s="52"/>
      <c r="AE103" s="52"/>
      <c r="AF103" s="52"/>
      <c r="AG103" s="52"/>
      <c r="AH103" s="54">
        <f t="shared" si="10"/>
        <v>0</v>
      </c>
      <c r="AI103" s="55"/>
      <c r="AJ103" s="55"/>
      <c r="AK103" s="55"/>
      <c r="AL103" s="55"/>
      <c r="AM103" s="55">
        <f t="shared" si="11"/>
        <v>0</v>
      </c>
      <c r="AN103" s="56"/>
      <c r="AO103" s="57" t="str">
        <f t="shared" si="9"/>
        <v>OK</v>
      </c>
      <c r="AP103" s="56"/>
    </row>
    <row r="104" spans="1:42" s="58" customFormat="1" hidden="1" x14ac:dyDescent="0.2">
      <c r="A104" s="59"/>
      <c r="B104" s="60"/>
      <c r="C104" s="61"/>
      <c r="D104" s="61"/>
      <c r="E104" s="62"/>
      <c r="F104" s="63"/>
      <c r="G104" s="62"/>
      <c r="H104" s="59"/>
      <c r="I104" s="64"/>
      <c r="J104" s="65"/>
      <c r="K104" s="66"/>
      <c r="L104" s="67"/>
      <c r="M104" s="68"/>
      <c r="N104" s="68"/>
      <c r="O104" s="68"/>
      <c r="P104" s="68"/>
      <c r="Q104" s="68"/>
      <c r="R104" s="68"/>
      <c r="S104" s="68"/>
      <c r="T104" s="68"/>
      <c r="U104" s="68"/>
      <c r="V104" s="70"/>
      <c r="W104" s="68"/>
      <c r="X104" s="70"/>
      <c r="Y104" s="68"/>
      <c r="Z104" s="68"/>
      <c r="AA104" s="68"/>
      <c r="AB104" s="68"/>
      <c r="AC104" s="68"/>
      <c r="AD104" s="68"/>
      <c r="AE104" s="68"/>
      <c r="AF104" s="68"/>
      <c r="AG104" s="68"/>
      <c r="AH104" s="54">
        <f t="shared" si="10"/>
        <v>0</v>
      </c>
      <c r="AI104" s="71"/>
      <c r="AJ104" s="71"/>
      <c r="AK104" s="71"/>
      <c r="AL104" s="71"/>
      <c r="AM104" s="55">
        <f t="shared" si="11"/>
        <v>0</v>
      </c>
      <c r="AN104" s="72"/>
      <c r="AO104" s="73" t="str">
        <f t="shared" si="9"/>
        <v>OK</v>
      </c>
      <c r="AP104" s="72"/>
    </row>
    <row r="105" spans="1:42" s="58" customFormat="1" hidden="1" x14ac:dyDescent="0.2">
      <c r="A105" s="45"/>
      <c r="B105" s="46"/>
      <c r="C105" s="47"/>
      <c r="D105" s="47"/>
      <c r="E105" s="48"/>
      <c r="F105" s="49"/>
      <c r="G105" s="48"/>
      <c r="H105" s="45"/>
      <c r="I105" s="47"/>
      <c r="J105" s="48"/>
      <c r="K105" s="50"/>
      <c r="L105" s="51"/>
      <c r="M105" s="52"/>
      <c r="N105" s="52"/>
      <c r="O105" s="52"/>
      <c r="P105" s="52"/>
      <c r="Q105" s="52"/>
      <c r="R105" s="52"/>
      <c r="S105" s="52"/>
      <c r="T105" s="52"/>
      <c r="U105" s="52"/>
      <c r="V105" s="53"/>
      <c r="W105" s="52"/>
      <c r="X105" s="53"/>
      <c r="Y105" s="52"/>
      <c r="Z105" s="52"/>
      <c r="AA105" s="52"/>
      <c r="AB105" s="52"/>
      <c r="AC105" s="52"/>
      <c r="AD105" s="52"/>
      <c r="AE105" s="52"/>
      <c r="AF105" s="52"/>
      <c r="AG105" s="52"/>
      <c r="AH105" s="54">
        <f t="shared" si="10"/>
        <v>0</v>
      </c>
      <c r="AI105" s="55"/>
      <c r="AJ105" s="55"/>
      <c r="AK105" s="55"/>
      <c r="AL105" s="55"/>
      <c r="AM105" s="55">
        <f t="shared" si="11"/>
        <v>0</v>
      </c>
      <c r="AN105" s="56"/>
      <c r="AO105" s="57" t="str">
        <f t="shared" si="9"/>
        <v>OK</v>
      </c>
      <c r="AP105" s="56"/>
    </row>
    <row r="106" spans="1:42" s="58" customFormat="1" hidden="1" x14ac:dyDescent="0.2">
      <c r="A106" s="59"/>
      <c r="B106" s="60"/>
      <c r="C106" s="61"/>
      <c r="D106" s="61"/>
      <c r="E106" s="62"/>
      <c r="F106" s="63"/>
      <c r="G106" s="62"/>
      <c r="H106" s="59"/>
      <c r="I106" s="64"/>
      <c r="J106" s="65"/>
      <c r="K106" s="66"/>
      <c r="L106" s="67"/>
      <c r="M106" s="68"/>
      <c r="N106" s="68"/>
      <c r="O106" s="68"/>
      <c r="P106" s="68"/>
      <c r="Q106" s="68"/>
      <c r="R106" s="68"/>
      <c r="S106" s="68"/>
      <c r="T106" s="68"/>
      <c r="U106" s="68"/>
      <c r="V106" s="70"/>
      <c r="W106" s="68"/>
      <c r="X106" s="70"/>
      <c r="Y106" s="68"/>
      <c r="Z106" s="68"/>
      <c r="AA106" s="68"/>
      <c r="AB106" s="68"/>
      <c r="AC106" s="68"/>
      <c r="AD106" s="68"/>
      <c r="AE106" s="68"/>
      <c r="AF106" s="68"/>
      <c r="AG106" s="68"/>
      <c r="AH106" s="54">
        <f t="shared" si="10"/>
        <v>0</v>
      </c>
      <c r="AI106" s="71"/>
      <c r="AJ106" s="71"/>
      <c r="AK106" s="71"/>
      <c r="AL106" s="71"/>
      <c r="AM106" s="55">
        <f t="shared" si="11"/>
        <v>0</v>
      </c>
      <c r="AN106" s="72"/>
      <c r="AO106" s="73" t="str">
        <f t="shared" si="9"/>
        <v>OK</v>
      </c>
      <c r="AP106" s="72"/>
    </row>
    <row r="107" spans="1:42" s="58" customFormat="1" hidden="1" x14ac:dyDescent="0.2">
      <c r="A107" s="45"/>
      <c r="B107" s="46"/>
      <c r="C107" s="47"/>
      <c r="D107" s="47"/>
      <c r="E107" s="48"/>
      <c r="F107" s="49"/>
      <c r="G107" s="48"/>
      <c r="H107" s="45"/>
      <c r="I107" s="47"/>
      <c r="J107" s="48"/>
      <c r="K107" s="50"/>
      <c r="L107" s="51"/>
      <c r="M107" s="52"/>
      <c r="N107" s="52"/>
      <c r="O107" s="52"/>
      <c r="P107" s="52"/>
      <c r="Q107" s="52"/>
      <c r="R107" s="52"/>
      <c r="S107" s="52"/>
      <c r="T107" s="52"/>
      <c r="U107" s="52"/>
      <c r="V107" s="53"/>
      <c r="W107" s="52"/>
      <c r="X107" s="53"/>
      <c r="Y107" s="52"/>
      <c r="Z107" s="52"/>
      <c r="AA107" s="52"/>
      <c r="AB107" s="52"/>
      <c r="AC107" s="52"/>
      <c r="AD107" s="52"/>
      <c r="AE107" s="52"/>
      <c r="AF107" s="52"/>
      <c r="AG107" s="52"/>
      <c r="AH107" s="54">
        <f t="shared" si="10"/>
        <v>0</v>
      </c>
      <c r="AI107" s="55"/>
      <c r="AJ107" s="55"/>
      <c r="AK107" s="55"/>
      <c r="AL107" s="55"/>
      <c r="AM107" s="55">
        <f t="shared" si="11"/>
        <v>0</v>
      </c>
      <c r="AN107" s="56"/>
      <c r="AO107" s="57" t="str">
        <f t="shared" si="9"/>
        <v>OK</v>
      </c>
      <c r="AP107" s="56"/>
    </row>
    <row r="108" spans="1:42" s="58" customFormat="1" hidden="1" x14ac:dyDescent="0.2">
      <c r="A108" s="59"/>
      <c r="B108" s="60"/>
      <c r="C108" s="61"/>
      <c r="D108" s="61"/>
      <c r="E108" s="62"/>
      <c r="F108" s="63"/>
      <c r="G108" s="62"/>
      <c r="H108" s="59"/>
      <c r="I108" s="64"/>
      <c r="J108" s="65"/>
      <c r="K108" s="66"/>
      <c r="L108" s="67"/>
      <c r="M108" s="68"/>
      <c r="N108" s="68"/>
      <c r="O108" s="68"/>
      <c r="P108" s="68"/>
      <c r="Q108" s="68"/>
      <c r="R108" s="68"/>
      <c r="S108" s="68"/>
      <c r="T108" s="68"/>
      <c r="U108" s="68"/>
      <c r="V108" s="70"/>
      <c r="W108" s="68"/>
      <c r="X108" s="70"/>
      <c r="Y108" s="68"/>
      <c r="Z108" s="68"/>
      <c r="AA108" s="68"/>
      <c r="AB108" s="68"/>
      <c r="AC108" s="68"/>
      <c r="AD108" s="68"/>
      <c r="AE108" s="68"/>
      <c r="AF108" s="68"/>
      <c r="AG108" s="68"/>
      <c r="AH108" s="54">
        <f t="shared" si="10"/>
        <v>0</v>
      </c>
      <c r="AI108" s="71"/>
      <c r="AJ108" s="71"/>
      <c r="AK108" s="71"/>
      <c r="AL108" s="71"/>
      <c r="AM108" s="55">
        <f t="shared" si="11"/>
        <v>0</v>
      </c>
      <c r="AN108" s="72"/>
      <c r="AO108" s="73" t="str">
        <f t="shared" si="9"/>
        <v>OK</v>
      </c>
      <c r="AP108" s="72"/>
    </row>
    <row r="109" spans="1:42" s="58" customFormat="1" hidden="1" x14ac:dyDescent="0.2">
      <c r="A109" s="45"/>
      <c r="B109" s="46"/>
      <c r="C109" s="47"/>
      <c r="D109" s="47"/>
      <c r="E109" s="48"/>
      <c r="F109" s="49"/>
      <c r="G109" s="48"/>
      <c r="H109" s="45"/>
      <c r="I109" s="47"/>
      <c r="J109" s="48"/>
      <c r="K109" s="50"/>
      <c r="L109" s="51"/>
      <c r="M109" s="52"/>
      <c r="N109" s="52"/>
      <c r="O109" s="52"/>
      <c r="P109" s="52"/>
      <c r="Q109" s="52"/>
      <c r="R109" s="52"/>
      <c r="S109" s="52"/>
      <c r="T109" s="52"/>
      <c r="U109" s="52"/>
      <c r="V109" s="53"/>
      <c r="W109" s="52"/>
      <c r="X109" s="53"/>
      <c r="Y109" s="52"/>
      <c r="Z109" s="52"/>
      <c r="AA109" s="52"/>
      <c r="AB109" s="52"/>
      <c r="AC109" s="52"/>
      <c r="AD109" s="52"/>
      <c r="AE109" s="52"/>
      <c r="AF109" s="52"/>
      <c r="AG109" s="52"/>
      <c r="AH109" s="54">
        <f t="shared" si="10"/>
        <v>0</v>
      </c>
      <c r="AI109" s="55"/>
      <c r="AJ109" s="55"/>
      <c r="AK109" s="55"/>
      <c r="AL109" s="55"/>
      <c r="AM109" s="55">
        <f t="shared" si="11"/>
        <v>0</v>
      </c>
      <c r="AN109" s="56"/>
      <c r="AO109" s="57" t="str">
        <f t="shared" si="9"/>
        <v>OK</v>
      </c>
      <c r="AP109" s="56"/>
    </row>
    <row r="110" spans="1:42" s="58" customFormat="1" hidden="1" x14ac:dyDescent="0.2">
      <c r="A110" s="59"/>
      <c r="B110" s="60"/>
      <c r="C110" s="61"/>
      <c r="D110" s="61"/>
      <c r="E110" s="62"/>
      <c r="F110" s="63"/>
      <c r="G110" s="62"/>
      <c r="H110" s="59"/>
      <c r="I110" s="64"/>
      <c r="J110" s="65"/>
      <c r="K110" s="66"/>
      <c r="L110" s="67"/>
      <c r="M110" s="68"/>
      <c r="N110" s="68"/>
      <c r="O110" s="68"/>
      <c r="P110" s="68"/>
      <c r="Q110" s="68"/>
      <c r="R110" s="68"/>
      <c r="S110" s="68"/>
      <c r="T110" s="68"/>
      <c r="U110" s="68"/>
      <c r="V110" s="70"/>
      <c r="W110" s="68"/>
      <c r="X110" s="70"/>
      <c r="Y110" s="68"/>
      <c r="Z110" s="68"/>
      <c r="AA110" s="68"/>
      <c r="AB110" s="68"/>
      <c r="AC110" s="68"/>
      <c r="AD110" s="68"/>
      <c r="AE110" s="68"/>
      <c r="AF110" s="68"/>
      <c r="AG110" s="68"/>
      <c r="AH110" s="54">
        <f t="shared" si="10"/>
        <v>0</v>
      </c>
      <c r="AI110" s="71"/>
      <c r="AJ110" s="71"/>
      <c r="AK110" s="71"/>
      <c r="AL110" s="71"/>
      <c r="AM110" s="55">
        <f t="shared" si="11"/>
        <v>0</v>
      </c>
      <c r="AN110" s="72"/>
      <c r="AO110" s="73" t="str">
        <f t="shared" si="9"/>
        <v>OK</v>
      </c>
      <c r="AP110" s="72"/>
    </row>
    <row r="111" spans="1:42" s="58" customFormat="1" hidden="1" x14ac:dyDescent="0.2">
      <c r="A111" s="45"/>
      <c r="B111" s="46"/>
      <c r="C111" s="47"/>
      <c r="D111" s="47"/>
      <c r="E111" s="48"/>
      <c r="F111" s="49"/>
      <c r="G111" s="48"/>
      <c r="H111" s="45"/>
      <c r="I111" s="47"/>
      <c r="J111" s="48"/>
      <c r="K111" s="50"/>
      <c r="L111" s="51"/>
      <c r="M111" s="52"/>
      <c r="N111" s="52"/>
      <c r="O111" s="52"/>
      <c r="P111" s="52"/>
      <c r="Q111" s="52"/>
      <c r="R111" s="52"/>
      <c r="S111" s="52"/>
      <c r="T111" s="52"/>
      <c r="U111" s="52"/>
      <c r="V111" s="53"/>
      <c r="W111" s="52"/>
      <c r="X111" s="53"/>
      <c r="Y111" s="52"/>
      <c r="Z111" s="52"/>
      <c r="AA111" s="52"/>
      <c r="AB111" s="52"/>
      <c r="AC111" s="52"/>
      <c r="AD111" s="52"/>
      <c r="AE111" s="52"/>
      <c r="AF111" s="52"/>
      <c r="AG111" s="52"/>
      <c r="AH111" s="54">
        <f t="shared" si="10"/>
        <v>0</v>
      </c>
      <c r="AI111" s="55"/>
      <c r="AJ111" s="55"/>
      <c r="AK111" s="55"/>
      <c r="AL111" s="55"/>
      <c r="AM111" s="55">
        <f t="shared" si="11"/>
        <v>0</v>
      </c>
      <c r="AN111" s="56"/>
      <c r="AO111" s="57" t="str">
        <f t="shared" si="9"/>
        <v>OK</v>
      </c>
      <c r="AP111" s="56"/>
    </row>
    <row r="112" spans="1:42" s="58" customFormat="1" hidden="1" x14ac:dyDescent="0.2">
      <c r="A112" s="59"/>
      <c r="B112" s="60"/>
      <c r="C112" s="61"/>
      <c r="D112" s="61"/>
      <c r="E112" s="62"/>
      <c r="F112" s="63"/>
      <c r="G112" s="62"/>
      <c r="H112" s="59"/>
      <c r="I112" s="64"/>
      <c r="J112" s="65"/>
      <c r="K112" s="66"/>
      <c r="L112" s="67"/>
      <c r="M112" s="68"/>
      <c r="N112" s="68"/>
      <c r="O112" s="68"/>
      <c r="P112" s="68"/>
      <c r="Q112" s="68"/>
      <c r="R112" s="68"/>
      <c r="S112" s="68"/>
      <c r="T112" s="68"/>
      <c r="U112" s="68"/>
      <c r="V112" s="70"/>
      <c r="W112" s="68"/>
      <c r="X112" s="70"/>
      <c r="Y112" s="68"/>
      <c r="Z112" s="68"/>
      <c r="AA112" s="68"/>
      <c r="AB112" s="68"/>
      <c r="AC112" s="68"/>
      <c r="AD112" s="68"/>
      <c r="AE112" s="68"/>
      <c r="AF112" s="68"/>
      <c r="AG112" s="68"/>
      <c r="AH112" s="54">
        <f t="shared" si="10"/>
        <v>0</v>
      </c>
      <c r="AI112" s="71"/>
      <c r="AJ112" s="71"/>
      <c r="AK112" s="71"/>
      <c r="AL112" s="71"/>
      <c r="AM112" s="55">
        <f t="shared" si="11"/>
        <v>0</v>
      </c>
      <c r="AN112" s="72"/>
      <c r="AO112" s="73" t="str">
        <f t="shared" si="9"/>
        <v>OK</v>
      </c>
      <c r="AP112" s="72"/>
    </row>
    <row r="113" spans="1:42" s="58" customFormat="1" hidden="1" x14ac:dyDescent="0.2">
      <c r="A113" s="45"/>
      <c r="B113" s="46"/>
      <c r="C113" s="47"/>
      <c r="D113" s="47"/>
      <c r="E113" s="48"/>
      <c r="F113" s="49"/>
      <c r="G113" s="48"/>
      <c r="H113" s="45"/>
      <c r="I113" s="47"/>
      <c r="J113" s="48"/>
      <c r="K113" s="50"/>
      <c r="L113" s="51"/>
      <c r="M113" s="52"/>
      <c r="N113" s="52"/>
      <c r="O113" s="52"/>
      <c r="P113" s="52"/>
      <c r="Q113" s="52"/>
      <c r="R113" s="52"/>
      <c r="S113" s="52"/>
      <c r="T113" s="52"/>
      <c r="U113" s="52"/>
      <c r="V113" s="53"/>
      <c r="W113" s="52"/>
      <c r="X113" s="53"/>
      <c r="Y113" s="52"/>
      <c r="Z113" s="52"/>
      <c r="AA113" s="52"/>
      <c r="AB113" s="52"/>
      <c r="AC113" s="52"/>
      <c r="AD113" s="52"/>
      <c r="AE113" s="52"/>
      <c r="AF113" s="52"/>
      <c r="AG113" s="52"/>
      <c r="AH113" s="54">
        <f t="shared" si="10"/>
        <v>0</v>
      </c>
      <c r="AI113" s="55"/>
      <c r="AJ113" s="55"/>
      <c r="AK113" s="55"/>
      <c r="AL113" s="55"/>
      <c r="AM113" s="55">
        <f t="shared" si="11"/>
        <v>0</v>
      </c>
      <c r="AN113" s="56"/>
      <c r="AO113" s="57" t="str">
        <f t="shared" si="9"/>
        <v>OK</v>
      </c>
      <c r="AP113" s="56"/>
    </row>
    <row r="114" spans="1:42" s="58" customFormat="1" hidden="1" x14ac:dyDescent="0.2">
      <c r="A114" s="59"/>
      <c r="B114" s="60"/>
      <c r="C114" s="61"/>
      <c r="D114" s="61"/>
      <c r="E114" s="62"/>
      <c r="F114" s="63"/>
      <c r="G114" s="62"/>
      <c r="H114" s="59"/>
      <c r="I114" s="64"/>
      <c r="J114" s="65"/>
      <c r="K114" s="66"/>
      <c r="L114" s="67"/>
      <c r="M114" s="68"/>
      <c r="N114" s="68"/>
      <c r="O114" s="68"/>
      <c r="P114" s="68"/>
      <c r="Q114" s="68"/>
      <c r="R114" s="68"/>
      <c r="S114" s="68"/>
      <c r="T114" s="68"/>
      <c r="U114" s="68"/>
      <c r="V114" s="70"/>
      <c r="W114" s="68"/>
      <c r="X114" s="70"/>
      <c r="Y114" s="68"/>
      <c r="Z114" s="68"/>
      <c r="AA114" s="68"/>
      <c r="AB114" s="68"/>
      <c r="AC114" s="68"/>
      <c r="AD114" s="68"/>
      <c r="AE114" s="68"/>
      <c r="AF114" s="68"/>
      <c r="AG114" s="68"/>
      <c r="AH114" s="54">
        <f t="shared" si="10"/>
        <v>0</v>
      </c>
      <c r="AI114" s="71"/>
      <c r="AJ114" s="71"/>
      <c r="AK114" s="71"/>
      <c r="AL114" s="71"/>
      <c r="AM114" s="55">
        <f t="shared" si="11"/>
        <v>0</v>
      </c>
      <c r="AN114" s="72"/>
      <c r="AO114" s="73" t="str">
        <f t="shared" si="9"/>
        <v>OK</v>
      </c>
      <c r="AP114" s="72"/>
    </row>
    <row r="115" spans="1:42" s="58" customFormat="1" hidden="1" x14ac:dyDescent="0.2">
      <c r="A115" s="45"/>
      <c r="B115" s="46"/>
      <c r="C115" s="47"/>
      <c r="D115" s="47"/>
      <c r="E115" s="48"/>
      <c r="F115" s="49"/>
      <c r="G115" s="48"/>
      <c r="H115" s="45"/>
      <c r="I115" s="47"/>
      <c r="J115" s="48"/>
      <c r="K115" s="50"/>
      <c r="L115" s="51"/>
      <c r="M115" s="52"/>
      <c r="N115" s="52"/>
      <c r="O115" s="52"/>
      <c r="P115" s="52"/>
      <c r="Q115" s="52"/>
      <c r="R115" s="52"/>
      <c r="S115" s="52"/>
      <c r="T115" s="52"/>
      <c r="U115" s="52"/>
      <c r="V115" s="53"/>
      <c r="W115" s="52"/>
      <c r="X115" s="53"/>
      <c r="Y115" s="52"/>
      <c r="Z115" s="52"/>
      <c r="AA115" s="52"/>
      <c r="AB115" s="52"/>
      <c r="AC115" s="52"/>
      <c r="AD115" s="52"/>
      <c r="AE115" s="52"/>
      <c r="AF115" s="52"/>
      <c r="AG115" s="52"/>
      <c r="AH115" s="54">
        <f t="shared" si="10"/>
        <v>0</v>
      </c>
      <c r="AI115" s="55"/>
      <c r="AJ115" s="55"/>
      <c r="AK115" s="55"/>
      <c r="AL115" s="55"/>
      <c r="AM115" s="55">
        <f t="shared" si="11"/>
        <v>0</v>
      </c>
      <c r="AN115" s="56"/>
      <c r="AO115" s="57" t="str">
        <f t="shared" si="9"/>
        <v>OK</v>
      </c>
      <c r="AP115" s="56"/>
    </row>
    <row r="116" spans="1:42" s="58" customFormat="1" hidden="1" x14ac:dyDescent="0.2">
      <c r="A116" s="59"/>
      <c r="B116" s="60"/>
      <c r="C116" s="61"/>
      <c r="D116" s="61"/>
      <c r="E116" s="62"/>
      <c r="F116" s="63"/>
      <c r="G116" s="62"/>
      <c r="H116" s="59"/>
      <c r="I116" s="64"/>
      <c r="J116" s="65"/>
      <c r="K116" s="66"/>
      <c r="L116" s="67"/>
      <c r="M116" s="68"/>
      <c r="N116" s="68"/>
      <c r="O116" s="68"/>
      <c r="P116" s="68"/>
      <c r="Q116" s="68"/>
      <c r="R116" s="68"/>
      <c r="S116" s="68"/>
      <c r="T116" s="68"/>
      <c r="U116" s="68"/>
      <c r="V116" s="70"/>
      <c r="W116" s="68"/>
      <c r="X116" s="70"/>
      <c r="Y116" s="68"/>
      <c r="Z116" s="68"/>
      <c r="AA116" s="68"/>
      <c r="AB116" s="68"/>
      <c r="AC116" s="68"/>
      <c r="AD116" s="68"/>
      <c r="AE116" s="68"/>
      <c r="AF116" s="68"/>
      <c r="AG116" s="68"/>
      <c r="AH116" s="54">
        <f t="shared" si="10"/>
        <v>0</v>
      </c>
      <c r="AI116" s="71"/>
      <c r="AJ116" s="71"/>
      <c r="AK116" s="71"/>
      <c r="AL116" s="71"/>
      <c r="AM116" s="55">
        <f t="shared" si="11"/>
        <v>0</v>
      </c>
      <c r="AN116" s="72"/>
      <c r="AO116" s="73" t="str">
        <f t="shared" si="9"/>
        <v>OK</v>
      </c>
      <c r="AP116" s="72"/>
    </row>
    <row r="117" spans="1:42" s="58" customFormat="1" hidden="1" x14ac:dyDescent="0.2">
      <c r="A117" s="45"/>
      <c r="B117" s="46"/>
      <c r="C117" s="47"/>
      <c r="D117" s="47"/>
      <c r="E117" s="48"/>
      <c r="F117" s="49"/>
      <c r="G117" s="48"/>
      <c r="H117" s="45"/>
      <c r="I117" s="47"/>
      <c r="J117" s="48"/>
      <c r="K117" s="50"/>
      <c r="L117" s="51"/>
      <c r="M117" s="52"/>
      <c r="N117" s="52"/>
      <c r="O117" s="52"/>
      <c r="P117" s="52"/>
      <c r="Q117" s="52"/>
      <c r="R117" s="52"/>
      <c r="S117" s="52"/>
      <c r="T117" s="52"/>
      <c r="U117" s="52"/>
      <c r="V117" s="53"/>
      <c r="W117" s="52"/>
      <c r="X117" s="53"/>
      <c r="Y117" s="52"/>
      <c r="Z117" s="52"/>
      <c r="AA117" s="52"/>
      <c r="AB117" s="52"/>
      <c r="AC117" s="52"/>
      <c r="AD117" s="52"/>
      <c r="AE117" s="52"/>
      <c r="AF117" s="52"/>
      <c r="AG117" s="52"/>
      <c r="AH117" s="54">
        <f t="shared" si="10"/>
        <v>0</v>
      </c>
      <c r="AI117" s="55"/>
      <c r="AJ117" s="55"/>
      <c r="AK117" s="55"/>
      <c r="AL117" s="55"/>
      <c r="AM117" s="55">
        <f t="shared" si="11"/>
        <v>0</v>
      </c>
      <c r="AN117" s="56"/>
      <c r="AO117" s="57" t="str">
        <f t="shared" si="9"/>
        <v>OK</v>
      </c>
      <c r="AP117" s="56"/>
    </row>
    <row r="118" spans="1:42" s="58" customFormat="1" hidden="1" x14ac:dyDescent="0.2">
      <c r="A118" s="59"/>
      <c r="B118" s="60"/>
      <c r="C118" s="61"/>
      <c r="D118" s="61"/>
      <c r="E118" s="62"/>
      <c r="F118" s="63"/>
      <c r="G118" s="62"/>
      <c r="H118" s="59"/>
      <c r="I118" s="64"/>
      <c r="J118" s="65"/>
      <c r="K118" s="66"/>
      <c r="L118" s="67"/>
      <c r="M118" s="68"/>
      <c r="N118" s="68"/>
      <c r="O118" s="68"/>
      <c r="P118" s="68"/>
      <c r="Q118" s="68"/>
      <c r="R118" s="68"/>
      <c r="S118" s="68"/>
      <c r="T118" s="68"/>
      <c r="U118" s="68"/>
      <c r="V118" s="70"/>
      <c r="W118" s="68"/>
      <c r="X118" s="70"/>
      <c r="Y118" s="68"/>
      <c r="Z118" s="68"/>
      <c r="AA118" s="68"/>
      <c r="AB118" s="68"/>
      <c r="AC118" s="68"/>
      <c r="AD118" s="68"/>
      <c r="AE118" s="68"/>
      <c r="AF118" s="68"/>
      <c r="AG118" s="68"/>
      <c r="AH118" s="54">
        <f t="shared" si="10"/>
        <v>0</v>
      </c>
      <c r="AI118" s="71"/>
      <c r="AJ118" s="71"/>
      <c r="AK118" s="71"/>
      <c r="AL118" s="71"/>
      <c r="AM118" s="55">
        <f t="shared" si="11"/>
        <v>0</v>
      </c>
      <c r="AN118" s="72"/>
      <c r="AO118" s="73" t="str">
        <f t="shared" si="9"/>
        <v>OK</v>
      </c>
      <c r="AP118" s="72"/>
    </row>
    <row r="119" spans="1:42" s="58" customFormat="1" hidden="1" x14ac:dyDescent="0.2">
      <c r="A119" s="45"/>
      <c r="B119" s="46"/>
      <c r="C119" s="47"/>
      <c r="D119" s="47"/>
      <c r="E119" s="48"/>
      <c r="F119" s="49"/>
      <c r="G119" s="48"/>
      <c r="H119" s="45"/>
      <c r="I119" s="47"/>
      <c r="J119" s="48"/>
      <c r="K119" s="50"/>
      <c r="L119" s="51"/>
      <c r="M119" s="52"/>
      <c r="N119" s="52"/>
      <c r="O119" s="52"/>
      <c r="P119" s="52"/>
      <c r="Q119" s="52"/>
      <c r="R119" s="52"/>
      <c r="S119" s="52"/>
      <c r="T119" s="52"/>
      <c r="U119" s="52"/>
      <c r="V119" s="53"/>
      <c r="W119" s="52"/>
      <c r="X119" s="53"/>
      <c r="Y119" s="52"/>
      <c r="Z119" s="52"/>
      <c r="AA119" s="52"/>
      <c r="AB119" s="52"/>
      <c r="AC119" s="52"/>
      <c r="AD119" s="52"/>
      <c r="AE119" s="52"/>
      <c r="AF119" s="52"/>
      <c r="AG119" s="52"/>
      <c r="AH119" s="54">
        <f t="shared" si="10"/>
        <v>0</v>
      </c>
      <c r="AI119" s="55"/>
      <c r="AJ119" s="55"/>
      <c r="AK119" s="55"/>
      <c r="AL119" s="55"/>
      <c r="AM119" s="55">
        <f t="shared" si="11"/>
        <v>0</v>
      </c>
      <c r="AN119" s="56"/>
      <c r="AO119" s="57" t="str">
        <f t="shared" si="9"/>
        <v>OK</v>
      </c>
      <c r="AP119" s="56"/>
    </row>
    <row r="120" spans="1:42" s="58" customFormat="1" hidden="1" x14ac:dyDescent="0.2">
      <c r="A120" s="77"/>
      <c r="B120" s="78"/>
      <c r="C120" s="79"/>
      <c r="D120" s="79"/>
      <c r="E120" s="80"/>
      <c r="F120" s="81"/>
      <c r="G120" s="80"/>
      <c r="H120" s="77"/>
      <c r="I120" s="79"/>
      <c r="J120" s="80"/>
      <c r="K120" s="82"/>
      <c r="L120" s="83"/>
      <c r="M120" s="84"/>
      <c r="N120" s="84"/>
      <c r="O120" s="85"/>
      <c r="P120" s="85"/>
      <c r="Q120" s="85"/>
      <c r="R120" s="85"/>
      <c r="S120" s="85"/>
      <c r="T120" s="85"/>
      <c r="U120" s="85"/>
      <c r="V120" s="86"/>
      <c r="W120" s="85"/>
      <c r="X120" s="86"/>
      <c r="Y120" s="85"/>
      <c r="Z120" s="85"/>
      <c r="AA120" s="85"/>
      <c r="AB120" s="85"/>
      <c r="AC120" s="85"/>
      <c r="AD120" s="85"/>
      <c r="AE120" s="85"/>
      <c r="AF120" s="85"/>
      <c r="AG120" s="85"/>
      <c r="AH120" s="87">
        <f t="shared" si="10"/>
        <v>0</v>
      </c>
      <c r="AI120" s="88"/>
      <c r="AJ120" s="88"/>
      <c r="AK120" s="88"/>
      <c r="AL120" s="88"/>
      <c r="AM120" s="55">
        <f t="shared" si="11"/>
        <v>0</v>
      </c>
      <c r="AN120" s="89"/>
      <c r="AO120" s="90" t="str">
        <f t="shared" si="9"/>
        <v>OK</v>
      </c>
      <c r="AP120" s="89"/>
    </row>
    <row r="121" spans="1:42" s="58" customFormat="1" hidden="1" x14ac:dyDescent="0.2">
      <c r="A121" s="91"/>
      <c r="B121" s="92"/>
      <c r="C121" s="93"/>
      <c r="D121" s="93"/>
      <c r="E121" s="94"/>
      <c r="F121" s="95"/>
      <c r="G121" s="94"/>
      <c r="H121" s="91"/>
      <c r="I121" s="93"/>
      <c r="J121" s="94"/>
      <c r="K121" s="96"/>
      <c r="L121" s="97"/>
      <c r="M121" s="98"/>
      <c r="N121" s="98"/>
      <c r="O121" s="98"/>
      <c r="P121" s="98"/>
      <c r="Q121" s="98"/>
      <c r="R121" s="98"/>
      <c r="S121" s="98"/>
      <c r="T121" s="98"/>
      <c r="U121" s="98"/>
      <c r="V121" s="99"/>
      <c r="W121" s="98"/>
      <c r="X121" s="99"/>
      <c r="Y121" s="98"/>
      <c r="Z121" s="98"/>
      <c r="AA121" s="98"/>
      <c r="AB121" s="98"/>
      <c r="AC121" s="98"/>
      <c r="AD121" s="98"/>
      <c r="AE121" s="98"/>
      <c r="AF121" s="98"/>
      <c r="AG121" s="98"/>
      <c r="AH121" s="87">
        <f t="shared" si="10"/>
        <v>0</v>
      </c>
      <c r="AI121" s="100"/>
      <c r="AJ121" s="100"/>
      <c r="AK121" s="100"/>
      <c r="AL121" s="100"/>
      <c r="AM121" s="55">
        <f t="shared" si="11"/>
        <v>0</v>
      </c>
      <c r="AN121" s="94"/>
      <c r="AO121" s="101" t="str">
        <f t="shared" si="9"/>
        <v>OK</v>
      </c>
      <c r="AP121" s="94"/>
    </row>
    <row r="122" spans="1:42" s="58" customFormat="1" hidden="1" x14ac:dyDescent="0.2">
      <c r="A122" s="77"/>
      <c r="B122" s="78"/>
      <c r="C122" s="79"/>
      <c r="D122" s="79"/>
      <c r="E122" s="80"/>
      <c r="F122" s="81"/>
      <c r="G122" s="80"/>
      <c r="H122" s="77"/>
      <c r="I122" s="79"/>
      <c r="J122" s="80"/>
      <c r="K122" s="82"/>
      <c r="L122" s="83"/>
      <c r="M122" s="84"/>
      <c r="N122" s="84"/>
      <c r="O122" s="85"/>
      <c r="P122" s="85"/>
      <c r="Q122" s="85"/>
      <c r="R122" s="85"/>
      <c r="S122" s="85"/>
      <c r="T122" s="85"/>
      <c r="U122" s="85"/>
      <c r="V122" s="86"/>
      <c r="W122" s="85"/>
      <c r="X122" s="86"/>
      <c r="Y122" s="85"/>
      <c r="Z122" s="85"/>
      <c r="AA122" s="85"/>
      <c r="AB122" s="85"/>
      <c r="AC122" s="85"/>
      <c r="AD122" s="85"/>
      <c r="AE122" s="85"/>
      <c r="AF122" s="85"/>
      <c r="AG122" s="85"/>
      <c r="AH122" s="87">
        <f t="shared" si="10"/>
        <v>0</v>
      </c>
      <c r="AI122" s="88"/>
      <c r="AJ122" s="88"/>
      <c r="AK122" s="88"/>
      <c r="AL122" s="88"/>
      <c r="AM122" s="55">
        <f t="shared" si="11"/>
        <v>0</v>
      </c>
      <c r="AN122" s="89"/>
      <c r="AO122" s="90" t="str">
        <f t="shared" si="9"/>
        <v>OK</v>
      </c>
      <c r="AP122" s="89"/>
    </row>
    <row r="123" spans="1:42" s="58" customFormat="1" hidden="1" x14ac:dyDescent="0.2">
      <c r="A123" s="91"/>
      <c r="B123" s="102"/>
      <c r="C123" s="93"/>
      <c r="D123" s="93"/>
      <c r="E123" s="94"/>
      <c r="F123" s="103"/>
      <c r="G123" s="94"/>
      <c r="H123" s="91"/>
      <c r="I123" s="93"/>
      <c r="J123" s="94"/>
      <c r="K123" s="96"/>
      <c r="L123" s="97"/>
      <c r="M123" s="98"/>
      <c r="N123" s="98"/>
      <c r="O123" s="98"/>
      <c r="P123" s="98"/>
      <c r="Q123" s="98"/>
      <c r="R123" s="98"/>
      <c r="S123" s="98"/>
      <c r="T123" s="98"/>
      <c r="U123" s="98"/>
      <c r="V123" s="99"/>
      <c r="W123" s="98"/>
      <c r="X123" s="99"/>
      <c r="Y123" s="98"/>
      <c r="Z123" s="98"/>
      <c r="AA123" s="98"/>
      <c r="AB123" s="98"/>
      <c r="AC123" s="98"/>
      <c r="AD123" s="98"/>
      <c r="AE123" s="98"/>
      <c r="AF123" s="98"/>
      <c r="AG123" s="98"/>
      <c r="AH123" s="87">
        <f t="shared" si="10"/>
        <v>0</v>
      </c>
      <c r="AI123" s="100"/>
      <c r="AJ123" s="100"/>
      <c r="AK123" s="100"/>
      <c r="AL123" s="100"/>
      <c r="AM123" s="55">
        <f t="shared" si="11"/>
        <v>0</v>
      </c>
      <c r="AN123" s="104"/>
      <c r="AO123" s="105" t="str">
        <f t="shared" si="9"/>
        <v>OK</v>
      </c>
      <c r="AP123" s="104"/>
    </row>
    <row r="124" spans="1:42" s="58" customFormat="1" hidden="1" x14ac:dyDescent="0.2">
      <c r="A124" s="77"/>
      <c r="B124" s="78"/>
      <c r="C124" s="79"/>
      <c r="D124" s="79"/>
      <c r="E124" s="80"/>
      <c r="F124" s="81"/>
      <c r="G124" s="80"/>
      <c r="H124" s="77"/>
      <c r="I124" s="79"/>
      <c r="J124" s="80"/>
      <c r="K124" s="82"/>
      <c r="L124" s="83"/>
      <c r="M124" s="84"/>
      <c r="N124" s="84"/>
      <c r="O124" s="85"/>
      <c r="P124" s="85"/>
      <c r="Q124" s="85"/>
      <c r="R124" s="85"/>
      <c r="S124" s="85"/>
      <c r="T124" s="85"/>
      <c r="U124" s="85"/>
      <c r="V124" s="86"/>
      <c r="W124" s="85"/>
      <c r="X124" s="86"/>
      <c r="Y124" s="85"/>
      <c r="Z124" s="85"/>
      <c r="AA124" s="85"/>
      <c r="AB124" s="85"/>
      <c r="AC124" s="85"/>
      <c r="AD124" s="85"/>
      <c r="AE124" s="85"/>
      <c r="AF124" s="85"/>
      <c r="AG124" s="85"/>
      <c r="AH124" s="87">
        <f t="shared" si="10"/>
        <v>0</v>
      </c>
      <c r="AI124" s="88"/>
      <c r="AJ124" s="88"/>
      <c r="AK124" s="88"/>
      <c r="AL124" s="88"/>
      <c r="AM124" s="55">
        <f t="shared" si="11"/>
        <v>0</v>
      </c>
      <c r="AN124" s="89"/>
      <c r="AO124" s="90" t="str">
        <f t="shared" si="9"/>
        <v>OK</v>
      </c>
      <c r="AP124" s="89"/>
    </row>
    <row r="125" spans="1:42" s="58" customFormat="1" hidden="1" x14ac:dyDescent="0.2">
      <c r="A125" s="91"/>
      <c r="B125" s="102"/>
      <c r="C125" s="93"/>
      <c r="D125" s="93"/>
      <c r="E125" s="94"/>
      <c r="F125" s="103"/>
      <c r="G125" s="94"/>
      <c r="H125" s="91"/>
      <c r="I125" s="93"/>
      <c r="J125" s="94"/>
      <c r="K125" s="96"/>
      <c r="L125" s="97"/>
      <c r="M125" s="98"/>
      <c r="N125" s="98"/>
      <c r="O125" s="98"/>
      <c r="P125" s="98"/>
      <c r="Q125" s="98"/>
      <c r="R125" s="98"/>
      <c r="S125" s="98"/>
      <c r="T125" s="98"/>
      <c r="U125" s="98"/>
      <c r="V125" s="99"/>
      <c r="W125" s="98"/>
      <c r="X125" s="99"/>
      <c r="Y125" s="98"/>
      <c r="Z125" s="98"/>
      <c r="AA125" s="98"/>
      <c r="AB125" s="98"/>
      <c r="AC125" s="98"/>
      <c r="AD125" s="98"/>
      <c r="AE125" s="98"/>
      <c r="AF125" s="98"/>
      <c r="AG125" s="98"/>
      <c r="AH125" s="87">
        <f t="shared" si="10"/>
        <v>0</v>
      </c>
      <c r="AI125" s="100"/>
      <c r="AJ125" s="100"/>
      <c r="AK125" s="100"/>
      <c r="AL125" s="100"/>
      <c r="AM125" s="55">
        <f t="shared" si="11"/>
        <v>0</v>
      </c>
      <c r="AN125" s="104"/>
      <c r="AO125" s="105" t="str">
        <f t="shared" si="9"/>
        <v>OK</v>
      </c>
      <c r="AP125" s="104"/>
    </row>
    <row r="126" spans="1:42" s="58" customFormat="1" hidden="1" x14ac:dyDescent="0.2">
      <c r="A126" s="77"/>
      <c r="B126" s="78"/>
      <c r="C126" s="79"/>
      <c r="D126" s="79"/>
      <c r="E126" s="80"/>
      <c r="F126" s="81"/>
      <c r="G126" s="80"/>
      <c r="H126" s="77"/>
      <c r="I126" s="79"/>
      <c r="J126" s="80"/>
      <c r="K126" s="82"/>
      <c r="L126" s="83"/>
      <c r="M126" s="84"/>
      <c r="N126" s="84"/>
      <c r="O126" s="85"/>
      <c r="P126" s="85"/>
      <c r="Q126" s="85"/>
      <c r="R126" s="85"/>
      <c r="S126" s="85"/>
      <c r="T126" s="85"/>
      <c r="U126" s="85"/>
      <c r="V126" s="86"/>
      <c r="W126" s="85"/>
      <c r="X126" s="86"/>
      <c r="Y126" s="85"/>
      <c r="Z126" s="85"/>
      <c r="AA126" s="85"/>
      <c r="AB126" s="85"/>
      <c r="AC126" s="85"/>
      <c r="AD126" s="85"/>
      <c r="AE126" s="85"/>
      <c r="AF126" s="85"/>
      <c r="AG126" s="85"/>
      <c r="AH126" s="87">
        <f t="shared" si="10"/>
        <v>0</v>
      </c>
      <c r="AI126" s="88"/>
      <c r="AJ126" s="88"/>
      <c r="AK126" s="88"/>
      <c r="AL126" s="88"/>
      <c r="AM126" s="55">
        <f t="shared" si="11"/>
        <v>0</v>
      </c>
      <c r="AN126" s="89"/>
      <c r="AO126" s="90" t="str">
        <f t="shared" si="9"/>
        <v>OK</v>
      </c>
      <c r="AP126" s="89"/>
    </row>
    <row r="127" spans="1:42" s="58" customFormat="1" hidden="1" x14ac:dyDescent="0.2">
      <c r="A127" s="91"/>
      <c r="B127" s="102"/>
      <c r="C127" s="93"/>
      <c r="D127" s="93"/>
      <c r="E127" s="94"/>
      <c r="F127" s="103"/>
      <c r="G127" s="94"/>
      <c r="H127" s="91"/>
      <c r="I127" s="93"/>
      <c r="J127" s="94"/>
      <c r="K127" s="96"/>
      <c r="L127" s="97"/>
      <c r="M127" s="98"/>
      <c r="N127" s="98"/>
      <c r="O127" s="98"/>
      <c r="P127" s="98"/>
      <c r="Q127" s="98"/>
      <c r="R127" s="98"/>
      <c r="S127" s="98"/>
      <c r="T127" s="98"/>
      <c r="U127" s="98"/>
      <c r="V127" s="99"/>
      <c r="W127" s="98"/>
      <c r="X127" s="99"/>
      <c r="Y127" s="98"/>
      <c r="Z127" s="98"/>
      <c r="AA127" s="98"/>
      <c r="AB127" s="98"/>
      <c r="AC127" s="98"/>
      <c r="AD127" s="98"/>
      <c r="AE127" s="98"/>
      <c r="AF127" s="98"/>
      <c r="AG127" s="98"/>
      <c r="AH127" s="87">
        <f t="shared" si="10"/>
        <v>0</v>
      </c>
      <c r="AI127" s="100"/>
      <c r="AJ127" s="100"/>
      <c r="AK127" s="100"/>
      <c r="AL127" s="100"/>
      <c r="AM127" s="55">
        <f t="shared" si="11"/>
        <v>0</v>
      </c>
      <c r="AN127" s="104"/>
      <c r="AO127" s="105" t="str">
        <f t="shared" si="9"/>
        <v>OK</v>
      </c>
      <c r="AP127" s="104"/>
    </row>
    <row r="128" spans="1:42" s="58" customFormat="1" hidden="1" x14ac:dyDescent="0.2">
      <c r="A128" s="77"/>
      <c r="B128" s="78"/>
      <c r="C128" s="79"/>
      <c r="D128" s="79"/>
      <c r="E128" s="80"/>
      <c r="F128" s="81"/>
      <c r="G128" s="80"/>
      <c r="H128" s="77"/>
      <c r="I128" s="79"/>
      <c r="J128" s="80"/>
      <c r="K128" s="82"/>
      <c r="L128" s="83"/>
      <c r="M128" s="84"/>
      <c r="N128" s="84"/>
      <c r="O128" s="85"/>
      <c r="P128" s="85"/>
      <c r="Q128" s="85"/>
      <c r="R128" s="85"/>
      <c r="S128" s="85"/>
      <c r="T128" s="85"/>
      <c r="U128" s="85"/>
      <c r="V128" s="86"/>
      <c r="W128" s="85"/>
      <c r="X128" s="86"/>
      <c r="Y128" s="85"/>
      <c r="Z128" s="85"/>
      <c r="AA128" s="85"/>
      <c r="AB128" s="85"/>
      <c r="AC128" s="85"/>
      <c r="AD128" s="85"/>
      <c r="AE128" s="85"/>
      <c r="AF128" s="85"/>
      <c r="AG128" s="85"/>
      <c r="AH128" s="87">
        <f t="shared" si="10"/>
        <v>0</v>
      </c>
      <c r="AI128" s="88"/>
      <c r="AJ128" s="88"/>
      <c r="AK128" s="88"/>
      <c r="AL128" s="88"/>
      <c r="AM128" s="55">
        <f t="shared" si="11"/>
        <v>0</v>
      </c>
      <c r="AN128" s="89"/>
      <c r="AO128" s="90" t="str">
        <f t="shared" si="9"/>
        <v>OK</v>
      </c>
      <c r="AP128" s="89"/>
    </row>
    <row r="129" spans="1:42" s="58" customFormat="1" hidden="1" x14ac:dyDescent="0.2">
      <c r="A129" s="91"/>
      <c r="B129" s="102"/>
      <c r="C129" s="93"/>
      <c r="D129" s="93"/>
      <c r="E129" s="94"/>
      <c r="F129" s="103"/>
      <c r="G129" s="94"/>
      <c r="H129" s="91"/>
      <c r="I129" s="93"/>
      <c r="J129" s="94"/>
      <c r="K129" s="96"/>
      <c r="L129" s="97"/>
      <c r="M129" s="98"/>
      <c r="N129" s="98"/>
      <c r="O129" s="98"/>
      <c r="P129" s="98"/>
      <c r="Q129" s="98"/>
      <c r="R129" s="98"/>
      <c r="S129" s="98"/>
      <c r="T129" s="98"/>
      <c r="U129" s="98"/>
      <c r="V129" s="99"/>
      <c r="W129" s="98"/>
      <c r="X129" s="99"/>
      <c r="Y129" s="98"/>
      <c r="Z129" s="98"/>
      <c r="AA129" s="98"/>
      <c r="AB129" s="98"/>
      <c r="AC129" s="98"/>
      <c r="AD129" s="98"/>
      <c r="AE129" s="98"/>
      <c r="AF129" s="98"/>
      <c r="AG129" s="98"/>
      <c r="AH129" s="87">
        <f t="shared" si="10"/>
        <v>0</v>
      </c>
      <c r="AI129" s="100"/>
      <c r="AJ129" s="100"/>
      <c r="AK129" s="100"/>
      <c r="AL129" s="100"/>
      <c r="AM129" s="55">
        <f t="shared" si="11"/>
        <v>0</v>
      </c>
      <c r="AN129" s="104"/>
      <c r="AO129" s="105" t="str">
        <f t="shared" si="9"/>
        <v>OK</v>
      </c>
      <c r="AP129" s="104"/>
    </row>
    <row r="130" spans="1:42" s="58" customFormat="1" hidden="1" x14ac:dyDescent="0.2">
      <c r="A130" s="77"/>
      <c r="B130" s="78"/>
      <c r="C130" s="79"/>
      <c r="D130" s="79"/>
      <c r="E130" s="80"/>
      <c r="F130" s="81"/>
      <c r="G130" s="80"/>
      <c r="H130" s="77"/>
      <c r="I130" s="79"/>
      <c r="J130" s="80"/>
      <c r="K130" s="82"/>
      <c r="L130" s="83"/>
      <c r="M130" s="84"/>
      <c r="N130" s="84"/>
      <c r="O130" s="85"/>
      <c r="P130" s="85"/>
      <c r="Q130" s="85"/>
      <c r="R130" s="85"/>
      <c r="S130" s="85"/>
      <c r="T130" s="85"/>
      <c r="U130" s="85"/>
      <c r="V130" s="86"/>
      <c r="W130" s="85"/>
      <c r="X130" s="86"/>
      <c r="Y130" s="85"/>
      <c r="Z130" s="85"/>
      <c r="AA130" s="85"/>
      <c r="AB130" s="85"/>
      <c r="AC130" s="85"/>
      <c r="AD130" s="85"/>
      <c r="AE130" s="85"/>
      <c r="AF130" s="85"/>
      <c r="AG130" s="85"/>
      <c r="AH130" s="87">
        <f t="shared" si="10"/>
        <v>0</v>
      </c>
      <c r="AI130" s="88"/>
      <c r="AJ130" s="88"/>
      <c r="AK130" s="88"/>
      <c r="AL130" s="88"/>
      <c r="AM130" s="55">
        <f t="shared" si="11"/>
        <v>0</v>
      </c>
      <c r="AN130" s="89"/>
      <c r="AO130" s="90" t="str">
        <f t="shared" ref="AO130:AO161" si="12">IF(C130="Scheda_3","OK_Scd3",IF(AH130&gt;=(L130+M130+N130+O130),"OK","NO"))</f>
        <v>OK</v>
      </c>
      <c r="AP130" s="89"/>
    </row>
    <row r="131" spans="1:42" s="58" customFormat="1" hidden="1" x14ac:dyDescent="0.2">
      <c r="A131" s="91"/>
      <c r="B131" s="102"/>
      <c r="C131" s="93"/>
      <c r="D131" s="93"/>
      <c r="E131" s="94"/>
      <c r="F131" s="103"/>
      <c r="G131" s="94"/>
      <c r="H131" s="91"/>
      <c r="I131" s="93"/>
      <c r="J131" s="94"/>
      <c r="K131" s="96"/>
      <c r="L131" s="97"/>
      <c r="M131" s="98"/>
      <c r="N131" s="98"/>
      <c r="O131" s="98"/>
      <c r="P131" s="98"/>
      <c r="Q131" s="98"/>
      <c r="R131" s="98"/>
      <c r="S131" s="98"/>
      <c r="T131" s="98"/>
      <c r="U131" s="98"/>
      <c r="V131" s="99"/>
      <c r="W131" s="98"/>
      <c r="X131" s="99"/>
      <c r="Y131" s="98"/>
      <c r="Z131" s="98"/>
      <c r="AA131" s="98"/>
      <c r="AB131" s="98"/>
      <c r="AC131" s="98"/>
      <c r="AD131" s="98"/>
      <c r="AE131" s="98"/>
      <c r="AF131" s="98"/>
      <c r="AG131" s="98"/>
      <c r="AH131" s="87">
        <f t="shared" ref="AH131:AH162" si="13">SUM(P131:U131,W131,Y131:AG131)</f>
        <v>0</v>
      </c>
      <c r="AI131" s="100"/>
      <c r="AJ131" s="100"/>
      <c r="AK131" s="100"/>
      <c r="AL131" s="100"/>
      <c r="AM131" s="55">
        <f t="shared" ref="AM131:AM162" si="14">AI131+AJ131+AK131+AL131</f>
        <v>0</v>
      </c>
      <c r="AN131" s="104"/>
      <c r="AO131" s="105" t="str">
        <f t="shared" si="12"/>
        <v>OK</v>
      </c>
      <c r="AP131" s="104"/>
    </row>
    <row r="132" spans="1:42" s="58" customFormat="1" hidden="1" x14ac:dyDescent="0.2">
      <c r="A132" s="77"/>
      <c r="B132" s="78"/>
      <c r="C132" s="79"/>
      <c r="D132" s="79"/>
      <c r="E132" s="80"/>
      <c r="F132" s="81"/>
      <c r="G132" s="80"/>
      <c r="H132" s="77"/>
      <c r="I132" s="79"/>
      <c r="J132" s="80"/>
      <c r="K132" s="82"/>
      <c r="L132" s="83"/>
      <c r="M132" s="84"/>
      <c r="N132" s="84"/>
      <c r="O132" s="85"/>
      <c r="P132" s="85"/>
      <c r="Q132" s="85"/>
      <c r="R132" s="85"/>
      <c r="S132" s="85"/>
      <c r="T132" s="85"/>
      <c r="U132" s="85"/>
      <c r="V132" s="86"/>
      <c r="W132" s="85"/>
      <c r="X132" s="86"/>
      <c r="Y132" s="85"/>
      <c r="Z132" s="85"/>
      <c r="AA132" s="85"/>
      <c r="AB132" s="85"/>
      <c r="AC132" s="85"/>
      <c r="AD132" s="85"/>
      <c r="AE132" s="85"/>
      <c r="AF132" s="85"/>
      <c r="AG132" s="85"/>
      <c r="AH132" s="87">
        <f t="shared" si="13"/>
        <v>0</v>
      </c>
      <c r="AI132" s="88"/>
      <c r="AJ132" s="88"/>
      <c r="AK132" s="88"/>
      <c r="AL132" s="88"/>
      <c r="AM132" s="55">
        <f t="shared" si="14"/>
        <v>0</v>
      </c>
      <c r="AN132" s="89"/>
      <c r="AO132" s="90" t="str">
        <f t="shared" si="12"/>
        <v>OK</v>
      </c>
      <c r="AP132" s="89"/>
    </row>
    <row r="133" spans="1:42" s="58" customFormat="1" hidden="1" x14ac:dyDescent="0.2">
      <c r="A133" s="91"/>
      <c r="B133" s="102"/>
      <c r="C133" s="93"/>
      <c r="D133" s="93"/>
      <c r="E133" s="94"/>
      <c r="F133" s="103"/>
      <c r="G133" s="94"/>
      <c r="H133" s="91"/>
      <c r="I133" s="93"/>
      <c r="J133" s="94"/>
      <c r="K133" s="96"/>
      <c r="L133" s="97"/>
      <c r="M133" s="98"/>
      <c r="N133" s="98"/>
      <c r="O133" s="98"/>
      <c r="P133" s="98"/>
      <c r="Q133" s="98"/>
      <c r="R133" s="98"/>
      <c r="S133" s="98"/>
      <c r="T133" s="98"/>
      <c r="U133" s="98"/>
      <c r="V133" s="99"/>
      <c r="W133" s="98"/>
      <c r="X133" s="99"/>
      <c r="Y133" s="98"/>
      <c r="Z133" s="98"/>
      <c r="AA133" s="98"/>
      <c r="AB133" s="98"/>
      <c r="AC133" s="98"/>
      <c r="AD133" s="98"/>
      <c r="AE133" s="98"/>
      <c r="AF133" s="98"/>
      <c r="AG133" s="98"/>
      <c r="AH133" s="87">
        <f t="shared" si="13"/>
        <v>0</v>
      </c>
      <c r="AI133" s="100"/>
      <c r="AJ133" s="100"/>
      <c r="AK133" s="100"/>
      <c r="AL133" s="100"/>
      <c r="AM133" s="55">
        <f t="shared" si="14"/>
        <v>0</v>
      </c>
      <c r="AN133" s="104"/>
      <c r="AO133" s="105" t="str">
        <f t="shared" si="12"/>
        <v>OK</v>
      </c>
      <c r="AP133" s="104"/>
    </row>
    <row r="134" spans="1:42" s="58" customFormat="1" hidden="1" x14ac:dyDescent="0.2">
      <c r="A134" s="77"/>
      <c r="B134" s="78"/>
      <c r="C134" s="79"/>
      <c r="D134" s="79"/>
      <c r="E134" s="80"/>
      <c r="F134" s="81"/>
      <c r="G134" s="80"/>
      <c r="H134" s="77"/>
      <c r="I134" s="79"/>
      <c r="J134" s="80"/>
      <c r="K134" s="82"/>
      <c r="L134" s="83"/>
      <c r="M134" s="84"/>
      <c r="N134" s="84"/>
      <c r="O134" s="85"/>
      <c r="P134" s="85"/>
      <c r="Q134" s="85"/>
      <c r="R134" s="85"/>
      <c r="S134" s="85"/>
      <c r="T134" s="85"/>
      <c r="U134" s="85"/>
      <c r="V134" s="86"/>
      <c r="W134" s="85"/>
      <c r="X134" s="86"/>
      <c r="Y134" s="85"/>
      <c r="Z134" s="85"/>
      <c r="AA134" s="85"/>
      <c r="AB134" s="85"/>
      <c r="AC134" s="85"/>
      <c r="AD134" s="85"/>
      <c r="AE134" s="85"/>
      <c r="AF134" s="85"/>
      <c r="AG134" s="85"/>
      <c r="AH134" s="87">
        <f t="shared" si="13"/>
        <v>0</v>
      </c>
      <c r="AI134" s="88"/>
      <c r="AJ134" s="88"/>
      <c r="AK134" s="88"/>
      <c r="AL134" s="88"/>
      <c r="AM134" s="55">
        <f t="shared" si="14"/>
        <v>0</v>
      </c>
      <c r="AN134" s="89"/>
      <c r="AO134" s="90" t="str">
        <f t="shared" si="12"/>
        <v>OK</v>
      </c>
      <c r="AP134" s="89"/>
    </row>
    <row r="135" spans="1:42" s="58" customFormat="1" hidden="1" x14ac:dyDescent="0.2">
      <c r="A135" s="91"/>
      <c r="B135" s="102"/>
      <c r="C135" s="93"/>
      <c r="D135" s="93"/>
      <c r="E135" s="94"/>
      <c r="F135" s="103"/>
      <c r="G135" s="94"/>
      <c r="H135" s="91"/>
      <c r="I135" s="93"/>
      <c r="J135" s="94"/>
      <c r="K135" s="96"/>
      <c r="L135" s="97"/>
      <c r="M135" s="98"/>
      <c r="N135" s="98"/>
      <c r="O135" s="98"/>
      <c r="P135" s="98"/>
      <c r="Q135" s="98"/>
      <c r="R135" s="98"/>
      <c r="S135" s="98"/>
      <c r="T135" s="98"/>
      <c r="U135" s="98"/>
      <c r="V135" s="99"/>
      <c r="W135" s="98"/>
      <c r="X135" s="99"/>
      <c r="Y135" s="98"/>
      <c r="Z135" s="98"/>
      <c r="AA135" s="98"/>
      <c r="AB135" s="98"/>
      <c r="AC135" s="98"/>
      <c r="AD135" s="98"/>
      <c r="AE135" s="98"/>
      <c r="AF135" s="98"/>
      <c r="AG135" s="98"/>
      <c r="AH135" s="87">
        <f t="shared" si="13"/>
        <v>0</v>
      </c>
      <c r="AI135" s="100"/>
      <c r="AJ135" s="100"/>
      <c r="AK135" s="100"/>
      <c r="AL135" s="100"/>
      <c r="AM135" s="55">
        <f t="shared" si="14"/>
        <v>0</v>
      </c>
      <c r="AN135" s="104"/>
      <c r="AO135" s="105" t="str">
        <f t="shared" si="12"/>
        <v>OK</v>
      </c>
      <c r="AP135" s="104"/>
    </row>
    <row r="136" spans="1:42" s="58" customFormat="1" hidden="1" x14ac:dyDescent="0.2">
      <c r="A136" s="77"/>
      <c r="B136" s="78"/>
      <c r="C136" s="79"/>
      <c r="D136" s="79"/>
      <c r="E136" s="80"/>
      <c r="F136" s="81"/>
      <c r="G136" s="80"/>
      <c r="H136" s="77"/>
      <c r="I136" s="79"/>
      <c r="J136" s="80"/>
      <c r="K136" s="82"/>
      <c r="L136" s="83"/>
      <c r="M136" s="84"/>
      <c r="N136" s="84"/>
      <c r="O136" s="85"/>
      <c r="P136" s="85"/>
      <c r="Q136" s="85"/>
      <c r="R136" s="85"/>
      <c r="S136" s="85"/>
      <c r="T136" s="85"/>
      <c r="U136" s="85"/>
      <c r="V136" s="86"/>
      <c r="W136" s="85"/>
      <c r="X136" s="86"/>
      <c r="Y136" s="85"/>
      <c r="Z136" s="85"/>
      <c r="AA136" s="85"/>
      <c r="AB136" s="85"/>
      <c r="AC136" s="85"/>
      <c r="AD136" s="85"/>
      <c r="AE136" s="85"/>
      <c r="AF136" s="85"/>
      <c r="AG136" s="85"/>
      <c r="AH136" s="87">
        <f t="shared" si="13"/>
        <v>0</v>
      </c>
      <c r="AI136" s="88"/>
      <c r="AJ136" s="88"/>
      <c r="AK136" s="88"/>
      <c r="AL136" s="88"/>
      <c r="AM136" s="55">
        <f t="shared" si="14"/>
        <v>0</v>
      </c>
      <c r="AN136" s="89"/>
      <c r="AO136" s="90" t="str">
        <f t="shared" si="12"/>
        <v>OK</v>
      </c>
      <c r="AP136" s="89"/>
    </row>
    <row r="137" spans="1:42" s="58" customFormat="1" hidden="1" x14ac:dyDescent="0.2">
      <c r="A137" s="91"/>
      <c r="B137" s="102"/>
      <c r="C137" s="93"/>
      <c r="D137" s="93"/>
      <c r="E137" s="94"/>
      <c r="F137" s="103"/>
      <c r="G137" s="94"/>
      <c r="H137" s="91"/>
      <c r="I137" s="93"/>
      <c r="J137" s="94"/>
      <c r="K137" s="96"/>
      <c r="L137" s="97"/>
      <c r="M137" s="98"/>
      <c r="N137" s="98"/>
      <c r="O137" s="98"/>
      <c r="P137" s="98"/>
      <c r="Q137" s="98"/>
      <c r="R137" s="98"/>
      <c r="S137" s="98"/>
      <c r="T137" s="98"/>
      <c r="U137" s="98"/>
      <c r="V137" s="99"/>
      <c r="W137" s="98"/>
      <c r="X137" s="99"/>
      <c r="Y137" s="98"/>
      <c r="Z137" s="98"/>
      <c r="AA137" s="98"/>
      <c r="AB137" s="98"/>
      <c r="AC137" s="98"/>
      <c r="AD137" s="98"/>
      <c r="AE137" s="98"/>
      <c r="AF137" s="98"/>
      <c r="AG137" s="98"/>
      <c r="AH137" s="87">
        <f t="shared" si="13"/>
        <v>0</v>
      </c>
      <c r="AI137" s="100"/>
      <c r="AJ137" s="100"/>
      <c r="AK137" s="100"/>
      <c r="AL137" s="100"/>
      <c r="AM137" s="55">
        <f t="shared" si="14"/>
        <v>0</v>
      </c>
      <c r="AN137" s="104"/>
      <c r="AO137" s="105" t="str">
        <f t="shared" si="12"/>
        <v>OK</v>
      </c>
      <c r="AP137" s="104"/>
    </row>
    <row r="138" spans="1:42" s="58" customFormat="1" hidden="1" x14ac:dyDescent="0.2">
      <c r="A138" s="77"/>
      <c r="B138" s="78"/>
      <c r="C138" s="79"/>
      <c r="D138" s="79"/>
      <c r="E138" s="80"/>
      <c r="F138" s="81"/>
      <c r="G138" s="80"/>
      <c r="H138" s="77"/>
      <c r="I138" s="79"/>
      <c r="J138" s="80"/>
      <c r="K138" s="82"/>
      <c r="L138" s="83"/>
      <c r="M138" s="84"/>
      <c r="N138" s="84"/>
      <c r="O138" s="85"/>
      <c r="P138" s="85"/>
      <c r="Q138" s="85"/>
      <c r="R138" s="85"/>
      <c r="S138" s="85"/>
      <c r="T138" s="85"/>
      <c r="U138" s="85"/>
      <c r="V138" s="86"/>
      <c r="W138" s="85"/>
      <c r="X138" s="86"/>
      <c r="Y138" s="85"/>
      <c r="Z138" s="85"/>
      <c r="AA138" s="85"/>
      <c r="AB138" s="85"/>
      <c r="AC138" s="85"/>
      <c r="AD138" s="85"/>
      <c r="AE138" s="85"/>
      <c r="AF138" s="85"/>
      <c r="AG138" s="85"/>
      <c r="AH138" s="87">
        <f t="shared" si="13"/>
        <v>0</v>
      </c>
      <c r="AI138" s="88"/>
      <c r="AJ138" s="88"/>
      <c r="AK138" s="88"/>
      <c r="AL138" s="88"/>
      <c r="AM138" s="55">
        <f t="shared" si="14"/>
        <v>0</v>
      </c>
      <c r="AN138" s="89"/>
      <c r="AO138" s="90" t="str">
        <f t="shared" si="12"/>
        <v>OK</v>
      </c>
      <c r="AP138" s="89"/>
    </row>
    <row r="139" spans="1:42" s="58" customFormat="1" hidden="1" x14ac:dyDescent="0.2">
      <c r="A139" s="91"/>
      <c r="B139" s="102"/>
      <c r="C139" s="93"/>
      <c r="D139" s="93"/>
      <c r="E139" s="94"/>
      <c r="F139" s="103"/>
      <c r="G139" s="94"/>
      <c r="H139" s="91"/>
      <c r="I139" s="93"/>
      <c r="J139" s="94"/>
      <c r="K139" s="96"/>
      <c r="L139" s="97"/>
      <c r="M139" s="98"/>
      <c r="N139" s="98"/>
      <c r="O139" s="98"/>
      <c r="P139" s="98"/>
      <c r="Q139" s="98"/>
      <c r="R139" s="98"/>
      <c r="S139" s="98"/>
      <c r="T139" s="98"/>
      <c r="U139" s="98"/>
      <c r="V139" s="99"/>
      <c r="W139" s="98"/>
      <c r="X139" s="99"/>
      <c r="Y139" s="98"/>
      <c r="Z139" s="98"/>
      <c r="AA139" s="98"/>
      <c r="AB139" s="98"/>
      <c r="AC139" s="98"/>
      <c r="AD139" s="98"/>
      <c r="AE139" s="98"/>
      <c r="AF139" s="98"/>
      <c r="AG139" s="98"/>
      <c r="AH139" s="87">
        <f t="shared" si="13"/>
        <v>0</v>
      </c>
      <c r="AI139" s="100"/>
      <c r="AJ139" s="100"/>
      <c r="AK139" s="100"/>
      <c r="AL139" s="100"/>
      <c r="AM139" s="55">
        <f t="shared" si="14"/>
        <v>0</v>
      </c>
      <c r="AN139" s="104"/>
      <c r="AO139" s="105" t="str">
        <f t="shared" si="12"/>
        <v>OK</v>
      </c>
      <c r="AP139" s="104"/>
    </row>
    <row r="140" spans="1:42" s="58" customFormat="1" hidden="1" x14ac:dyDescent="0.2">
      <c r="A140" s="77"/>
      <c r="B140" s="78"/>
      <c r="C140" s="79"/>
      <c r="D140" s="79"/>
      <c r="E140" s="80"/>
      <c r="F140" s="81"/>
      <c r="G140" s="80"/>
      <c r="H140" s="77"/>
      <c r="I140" s="79"/>
      <c r="J140" s="80"/>
      <c r="K140" s="82"/>
      <c r="L140" s="83"/>
      <c r="M140" s="84"/>
      <c r="N140" s="84"/>
      <c r="O140" s="85"/>
      <c r="P140" s="85"/>
      <c r="Q140" s="85"/>
      <c r="R140" s="85"/>
      <c r="S140" s="85"/>
      <c r="T140" s="85"/>
      <c r="U140" s="85"/>
      <c r="V140" s="86"/>
      <c r="W140" s="85"/>
      <c r="X140" s="86"/>
      <c r="Y140" s="85"/>
      <c r="Z140" s="85"/>
      <c r="AA140" s="85"/>
      <c r="AB140" s="85"/>
      <c r="AC140" s="85"/>
      <c r="AD140" s="85"/>
      <c r="AE140" s="85"/>
      <c r="AF140" s="85"/>
      <c r="AG140" s="85"/>
      <c r="AH140" s="87">
        <f t="shared" si="13"/>
        <v>0</v>
      </c>
      <c r="AI140" s="88"/>
      <c r="AJ140" s="88"/>
      <c r="AK140" s="88"/>
      <c r="AL140" s="88"/>
      <c r="AM140" s="55">
        <f t="shared" si="14"/>
        <v>0</v>
      </c>
      <c r="AN140" s="89"/>
      <c r="AO140" s="90" t="str">
        <f t="shared" si="12"/>
        <v>OK</v>
      </c>
      <c r="AP140" s="89"/>
    </row>
    <row r="141" spans="1:42" s="58" customFormat="1" hidden="1" x14ac:dyDescent="0.2">
      <c r="A141" s="91"/>
      <c r="B141" s="102"/>
      <c r="C141" s="93"/>
      <c r="D141" s="93"/>
      <c r="E141" s="94"/>
      <c r="F141" s="103"/>
      <c r="G141" s="94"/>
      <c r="H141" s="91"/>
      <c r="I141" s="93"/>
      <c r="J141" s="94"/>
      <c r="K141" s="96"/>
      <c r="L141" s="97"/>
      <c r="M141" s="98"/>
      <c r="N141" s="98"/>
      <c r="O141" s="98"/>
      <c r="P141" s="98"/>
      <c r="Q141" s="98"/>
      <c r="R141" s="98"/>
      <c r="S141" s="98"/>
      <c r="T141" s="98"/>
      <c r="U141" s="98"/>
      <c r="V141" s="99"/>
      <c r="W141" s="98"/>
      <c r="X141" s="99"/>
      <c r="Y141" s="98"/>
      <c r="Z141" s="98"/>
      <c r="AA141" s="98"/>
      <c r="AB141" s="98"/>
      <c r="AC141" s="98"/>
      <c r="AD141" s="98"/>
      <c r="AE141" s="98"/>
      <c r="AF141" s="98"/>
      <c r="AG141" s="98"/>
      <c r="AH141" s="87">
        <f t="shared" si="13"/>
        <v>0</v>
      </c>
      <c r="AI141" s="100"/>
      <c r="AJ141" s="100"/>
      <c r="AK141" s="100"/>
      <c r="AL141" s="100"/>
      <c r="AM141" s="55">
        <f t="shared" si="14"/>
        <v>0</v>
      </c>
      <c r="AN141" s="104"/>
      <c r="AO141" s="105" t="str">
        <f t="shared" si="12"/>
        <v>OK</v>
      </c>
      <c r="AP141" s="104"/>
    </row>
    <row r="142" spans="1:42" s="58" customFormat="1" hidden="1" x14ac:dyDescent="0.2">
      <c r="A142" s="77"/>
      <c r="B142" s="78"/>
      <c r="C142" s="79"/>
      <c r="D142" s="79"/>
      <c r="E142" s="80"/>
      <c r="F142" s="81"/>
      <c r="G142" s="80"/>
      <c r="H142" s="77"/>
      <c r="I142" s="79"/>
      <c r="J142" s="80"/>
      <c r="K142" s="82"/>
      <c r="L142" s="83"/>
      <c r="M142" s="84"/>
      <c r="N142" s="84"/>
      <c r="O142" s="85"/>
      <c r="P142" s="85"/>
      <c r="Q142" s="85"/>
      <c r="R142" s="85"/>
      <c r="S142" s="85"/>
      <c r="T142" s="85"/>
      <c r="U142" s="85"/>
      <c r="V142" s="86"/>
      <c r="W142" s="85"/>
      <c r="X142" s="86"/>
      <c r="Y142" s="85"/>
      <c r="Z142" s="85"/>
      <c r="AA142" s="85"/>
      <c r="AB142" s="85"/>
      <c r="AC142" s="85"/>
      <c r="AD142" s="85"/>
      <c r="AE142" s="85"/>
      <c r="AF142" s="85"/>
      <c r="AG142" s="85"/>
      <c r="AH142" s="87">
        <f t="shared" si="13"/>
        <v>0</v>
      </c>
      <c r="AI142" s="88"/>
      <c r="AJ142" s="88"/>
      <c r="AK142" s="88"/>
      <c r="AL142" s="88"/>
      <c r="AM142" s="55">
        <f t="shared" si="14"/>
        <v>0</v>
      </c>
      <c r="AN142" s="89"/>
      <c r="AO142" s="90" t="str">
        <f t="shared" si="12"/>
        <v>OK</v>
      </c>
      <c r="AP142" s="89"/>
    </row>
    <row r="143" spans="1:42" s="58" customFormat="1" hidden="1" x14ac:dyDescent="0.2">
      <c r="A143" s="91"/>
      <c r="B143" s="102"/>
      <c r="C143" s="93"/>
      <c r="D143" s="93"/>
      <c r="E143" s="94"/>
      <c r="F143" s="103"/>
      <c r="G143" s="94"/>
      <c r="H143" s="91"/>
      <c r="I143" s="93"/>
      <c r="J143" s="94"/>
      <c r="K143" s="96"/>
      <c r="L143" s="97"/>
      <c r="M143" s="98"/>
      <c r="N143" s="98"/>
      <c r="O143" s="98"/>
      <c r="P143" s="98"/>
      <c r="Q143" s="98"/>
      <c r="R143" s="98"/>
      <c r="S143" s="98"/>
      <c r="T143" s="98"/>
      <c r="U143" s="98"/>
      <c r="V143" s="99"/>
      <c r="W143" s="98"/>
      <c r="X143" s="99"/>
      <c r="Y143" s="98"/>
      <c r="Z143" s="98"/>
      <c r="AA143" s="98"/>
      <c r="AB143" s="98"/>
      <c r="AC143" s="98"/>
      <c r="AD143" s="98"/>
      <c r="AE143" s="98"/>
      <c r="AF143" s="98"/>
      <c r="AG143" s="98"/>
      <c r="AH143" s="87">
        <f t="shared" si="13"/>
        <v>0</v>
      </c>
      <c r="AI143" s="100"/>
      <c r="AJ143" s="100"/>
      <c r="AK143" s="100"/>
      <c r="AL143" s="100"/>
      <c r="AM143" s="55">
        <f t="shared" si="14"/>
        <v>0</v>
      </c>
      <c r="AN143" s="104"/>
      <c r="AO143" s="105" t="str">
        <f t="shared" si="12"/>
        <v>OK</v>
      </c>
      <c r="AP143" s="104"/>
    </row>
    <row r="144" spans="1:42" s="58" customFormat="1" hidden="1" x14ac:dyDescent="0.2">
      <c r="A144" s="77"/>
      <c r="B144" s="78"/>
      <c r="C144" s="79"/>
      <c r="D144" s="79"/>
      <c r="E144" s="80"/>
      <c r="F144" s="81"/>
      <c r="G144" s="80"/>
      <c r="H144" s="77"/>
      <c r="I144" s="106"/>
      <c r="J144" s="80"/>
      <c r="K144" s="82"/>
      <c r="L144" s="107"/>
      <c r="M144" s="107"/>
      <c r="N144" s="85"/>
      <c r="O144" s="85"/>
      <c r="P144" s="85"/>
      <c r="Q144" s="85"/>
      <c r="R144" s="85"/>
      <c r="S144" s="85"/>
      <c r="T144" s="85"/>
      <c r="U144" s="85"/>
      <c r="V144" s="86"/>
      <c r="W144" s="85"/>
      <c r="X144" s="86"/>
      <c r="Y144" s="85"/>
      <c r="Z144" s="85"/>
      <c r="AA144" s="85"/>
      <c r="AB144" s="85"/>
      <c r="AC144" s="85"/>
      <c r="AD144" s="85"/>
      <c r="AE144" s="85"/>
      <c r="AF144" s="85"/>
      <c r="AG144" s="85"/>
      <c r="AH144" s="87">
        <f t="shared" si="13"/>
        <v>0</v>
      </c>
      <c r="AI144" s="88"/>
      <c r="AJ144" s="88"/>
      <c r="AK144" s="88"/>
      <c r="AL144" s="88"/>
      <c r="AM144" s="55">
        <f t="shared" si="14"/>
        <v>0</v>
      </c>
      <c r="AN144" s="80"/>
      <c r="AO144" s="108" t="str">
        <f t="shared" si="12"/>
        <v>OK</v>
      </c>
      <c r="AP144" s="80"/>
    </row>
    <row r="145" spans="1:42" s="58" customFormat="1" hidden="1" x14ac:dyDescent="0.2">
      <c r="A145" s="91"/>
      <c r="B145" s="102"/>
      <c r="C145" s="93"/>
      <c r="D145" s="93"/>
      <c r="E145" s="94"/>
      <c r="F145" s="103"/>
      <c r="G145" s="94"/>
      <c r="H145" s="91"/>
      <c r="I145" s="93"/>
      <c r="J145" s="94"/>
      <c r="K145" s="96"/>
      <c r="L145" s="97"/>
      <c r="M145" s="98"/>
      <c r="N145" s="98"/>
      <c r="O145" s="98"/>
      <c r="P145" s="98"/>
      <c r="Q145" s="98"/>
      <c r="R145" s="98"/>
      <c r="S145" s="98"/>
      <c r="T145" s="98"/>
      <c r="U145" s="98"/>
      <c r="V145" s="99"/>
      <c r="W145" s="98"/>
      <c r="X145" s="99"/>
      <c r="Y145" s="98"/>
      <c r="Z145" s="98"/>
      <c r="AA145" s="98"/>
      <c r="AB145" s="98"/>
      <c r="AC145" s="98"/>
      <c r="AD145" s="98"/>
      <c r="AE145" s="98"/>
      <c r="AF145" s="98"/>
      <c r="AG145" s="98"/>
      <c r="AH145" s="87">
        <f t="shared" si="13"/>
        <v>0</v>
      </c>
      <c r="AI145" s="100"/>
      <c r="AJ145" s="100"/>
      <c r="AK145" s="100"/>
      <c r="AL145" s="100"/>
      <c r="AM145" s="55">
        <f t="shared" si="14"/>
        <v>0</v>
      </c>
      <c r="AN145" s="104"/>
      <c r="AO145" s="105" t="str">
        <f t="shared" si="12"/>
        <v>OK</v>
      </c>
      <c r="AP145" s="104"/>
    </row>
    <row r="146" spans="1:42" s="58" customFormat="1" hidden="1" x14ac:dyDescent="0.2">
      <c r="A146" s="77"/>
      <c r="B146" s="78"/>
      <c r="C146" s="79"/>
      <c r="D146" s="79"/>
      <c r="E146" s="80"/>
      <c r="F146" s="81"/>
      <c r="G146" s="80"/>
      <c r="H146" s="77"/>
      <c r="I146" s="79"/>
      <c r="J146" s="79"/>
      <c r="K146" s="82"/>
      <c r="L146" s="107"/>
      <c r="M146" s="107"/>
      <c r="N146" s="85"/>
      <c r="O146" s="85"/>
      <c r="P146" s="85"/>
      <c r="Q146" s="85"/>
      <c r="R146" s="85"/>
      <c r="S146" s="85"/>
      <c r="T146" s="85"/>
      <c r="U146" s="85"/>
      <c r="V146" s="86"/>
      <c r="W146" s="85"/>
      <c r="X146" s="86"/>
      <c r="Y146" s="85"/>
      <c r="Z146" s="85"/>
      <c r="AA146" s="85"/>
      <c r="AB146" s="85"/>
      <c r="AC146" s="85"/>
      <c r="AD146" s="85"/>
      <c r="AE146" s="85"/>
      <c r="AF146" s="85"/>
      <c r="AG146" s="85"/>
      <c r="AH146" s="87">
        <f t="shared" si="13"/>
        <v>0</v>
      </c>
      <c r="AI146" s="88"/>
      <c r="AJ146" s="88"/>
      <c r="AK146" s="88"/>
      <c r="AL146" s="88"/>
      <c r="AM146" s="55">
        <f t="shared" si="14"/>
        <v>0</v>
      </c>
      <c r="AN146" s="80"/>
      <c r="AO146" s="109" t="str">
        <f t="shared" si="12"/>
        <v>OK</v>
      </c>
      <c r="AP146" s="80"/>
    </row>
    <row r="147" spans="1:42" s="58" customFormat="1" hidden="1" x14ac:dyDescent="0.2">
      <c r="A147" s="91"/>
      <c r="B147" s="102"/>
      <c r="C147" s="93"/>
      <c r="D147" s="93"/>
      <c r="E147" s="94"/>
      <c r="F147" s="103"/>
      <c r="G147" s="94"/>
      <c r="H147" s="91"/>
      <c r="I147" s="93"/>
      <c r="J147" s="94"/>
      <c r="K147" s="96"/>
      <c r="L147" s="97"/>
      <c r="M147" s="98"/>
      <c r="N147" s="98"/>
      <c r="O147" s="98"/>
      <c r="P147" s="98"/>
      <c r="Q147" s="98"/>
      <c r="R147" s="98"/>
      <c r="S147" s="98"/>
      <c r="T147" s="98"/>
      <c r="U147" s="98"/>
      <c r="V147" s="99"/>
      <c r="W147" s="98"/>
      <c r="X147" s="99"/>
      <c r="Y147" s="98"/>
      <c r="Z147" s="98"/>
      <c r="AA147" s="98"/>
      <c r="AB147" s="98"/>
      <c r="AC147" s="98"/>
      <c r="AD147" s="98"/>
      <c r="AE147" s="98"/>
      <c r="AF147" s="98"/>
      <c r="AG147" s="98"/>
      <c r="AH147" s="87">
        <f t="shared" si="13"/>
        <v>0</v>
      </c>
      <c r="AI147" s="100"/>
      <c r="AJ147" s="100"/>
      <c r="AK147" s="100"/>
      <c r="AL147" s="100"/>
      <c r="AM147" s="55">
        <f t="shared" si="14"/>
        <v>0</v>
      </c>
      <c r="AN147" s="104"/>
      <c r="AO147" s="105" t="str">
        <f t="shared" si="12"/>
        <v>OK</v>
      </c>
      <c r="AP147" s="104"/>
    </row>
    <row r="148" spans="1:42" s="58" customFormat="1" hidden="1" x14ac:dyDescent="0.2">
      <c r="A148" s="77"/>
      <c r="B148" s="78"/>
      <c r="C148" s="79"/>
      <c r="D148" s="79"/>
      <c r="E148" s="80"/>
      <c r="F148" s="81"/>
      <c r="G148" s="80"/>
      <c r="H148" s="77"/>
      <c r="I148" s="79"/>
      <c r="J148" s="79"/>
      <c r="K148" s="82"/>
      <c r="L148" s="107"/>
      <c r="M148" s="107"/>
      <c r="N148" s="85"/>
      <c r="O148" s="85"/>
      <c r="P148" s="85"/>
      <c r="Q148" s="85"/>
      <c r="R148" s="85"/>
      <c r="S148" s="85"/>
      <c r="T148" s="85"/>
      <c r="U148" s="85"/>
      <c r="V148" s="86"/>
      <c r="W148" s="85"/>
      <c r="X148" s="86"/>
      <c r="Y148" s="85"/>
      <c r="Z148" s="85"/>
      <c r="AA148" s="85"/>
      <c r="AB148" s="85"/>
      <c r="AC148" s="85"/>
      <c r="AD148" s="85"/>
      <c r="AE148" s="85"/>
      <c r="AF148" s="85"/>
      <c r="AG148" s="85"/>
      <c r="AH148" s="87">
        <f t="shared" si="13"/>
        <v>0</v>
      </c>
      <c r="AI148" s="88"/>
      <c r="AJ148" s="88"/>
      <c r="AK148" s="88"/>
      <c r="AL148" s="88"/>
      <c r="AM148" s="55">
        <f t="shared" si="14"/>
        <v>0</v>
      </c>
      <c r="AN148" s="80"/>
      <c r="AO148" s="109" t="str">
        <f t="shared" si="12"/>
        <v>OK</v>
      </c>
      <c r="AP148" s="80"/>
    </row>
    <row r="149" spans="1:42" s="58" customFormat="1" hidden="1" x14ac:dyDescent="0.2">
      <c r="A149" s="91"/>
      <c r="B149" s="102"/>
      <c r="C149" s="93"/>
      <c r="D149" s="93"/>
      <c r="E149" s="94"/>
      <c r="F149" s="103"/>
      <c r="G149" s="94"/>
      <c r="H149" s="91"/>
      <c r="I149" s="93"/>
      <c r="J149" s="94"/>
      <c r="K149" s="96"/>
      <c r="L149" s="97"/>
      <c r="M149" s="98"/>
      <c r="N149" s="98"/>
      <c r="O149" s="98"/>
      <c r="P149" s="98"/>
      <c r="Q149" s="98"/>
      <c r="R149" s="98"/>
      <c r="S149" s="98"/>
      <c r="T149" s="98"/>
      <c r="U149" s="98"/>
      <c r="V149" s="99"/>
      <c r="W149" s="98"/>
      <c r="X149" s="99"/>
      <c r="Y149" s="98"/>
      <c r="Z149" s="98"/>
      <c r="AA149" s="98"/>
      <c r="AB149" s="98"/>
      <c r="AC149" s="98"/>
      <c r="AD149" s="98"/>
      <c r="AE149" s="98"/>
      <c r="AF149" s="98"/>
      <c r="AG149" s="98"/>
      <c r="AH149" s="87">
        <f t="shared" si="13"/>
        <v>0</v>
      </c>
      <c r="AI149" s="100"/>
      <c r="AJ149" s="100"/>
      <c r="AK149" s="100"/>
      <c r="AL149" s="100"/>
      <c r="AM149" s="55">
        <f t="shared" si="14"/>
        <v>0</v>
      </c>
      <c r="AN149" s="104"/>
      <c r="AO149" s="105" t="str">
        <f t="shared" si="12"/>
        <v>OK</v>
      </c>
      <c r="AP149" s="104"/>
    </row>
    <row r="150" spans="1:42" s="58" customFormat="1" hidden="1" x14ac:dyDescent="0.2">
      <c r="A150" s="77"/>
      <c r="B150" s="78"/>
      <c r="C150" s="79"/>
      <c r="D150" s="79"/>
      <c r="E150" s="80"/>
      <c r="F150" s="81"/>
      <c r="G150" s="80"/>
      <c r="H150" s="77"/>
      <c r="I150" s="79"/>
      <c r="J150" s="79"/>
      <c r="K150" s="82"/>
      <c r="L150" s="107"/>
      <c r="M150" s="85"/>
      <c r="N150" s="85"/>
      <c r="O150" s="85"/>
      <c r="P150" s="85"/>
      <c r="Q150" s="85"/>
      <c r="R150" s="85"/>
      <c r="S150" s="85"/>
      <c r="T150" s="85"/>
      <c r="U150" s="85"/>
      <c r="V150" s="86"/>
      <c r="W150" s="85"/>
      <c r="X150" s="86"/>
      <c r="Y150" s="85"/>
      <c r="Z150" s="85"/>
      <c r="AA150" s="85"/>
      <c r="AB150" s="85"/>
      <c r="AC150" s="85"/>
      <c r="AD150" s="85"/>
      <c r="AE150" s="85"/>
      <c r="AF150" s="85"/>
      <c r="AG150" s="85"/>
      <c r="AH150" s="87">
        <f t="shared" si="13"/>
        <v>0</v>
      </c>
      <c r="AI150" s="88"/>
      <c r="AJ150" s="88"/>
      <c r="AK150" s="88"/>
      <c r="AL150" s="88"/>
      <c r="AM150" s="55">
        <f t="shared" si="14"/>
        <v>0</v>
      </c>
      <c r="AN150" s="80"/>
      <c r="AO150" s="109" t="str">
        <f t="shared" si="12"/>
        <v>OK</v>
      </c>
      <c r="AP150" s="80"/>
    </row>
    <row r="151" spans="1:42" s="58" customFormat="1" hidden="1" x14ac:dyDescent="0.2">
      <c r="A151" s="91"/>
      <c r="B151" s="102"/>
      <c r="C151" s="93"/>
      <c r="D151" s="93"/>
      <c r="E151" s="94"/>
      <c r="F151" s="103"/>
      <c r="G151" s="94"/>
      <c r="H151" s="91"/>
      <c r="I151" s="93"/>
      <c r="J151" s="94"/>
      <c r="K151" s="96"/>
      <c r="L151" s="97"/>
      <c r="M151" s="98"/>
      <c r="N151" s="98"/>
      <c r="O151" s="98"/>
      <c r="P151" s="98"/>
      <c r="Q151" s="98"/>
      <c r="R151" s="98"/>
      <c r="S151" s="98"/>
      <c r="T151" s="98"/>
      <c r="U151" s="98"/>
      <c r="V151" s="99"/>
      <c r="W151" s="98"/>
      <c r="X151" s="99"/>
      <c r="Y151" s="98"/>
      <c r="Z151" s="98"/>
      <c r="AA151" s="98"/>
      <c r="AB151" s="98"/>
      <c r="AC151" s="98"/>
      <c r="AD151" s="98"/>
      <c r="AE151" s="98"/>
      <c r="AF151" s="98"/>
      <c r="AG151" s="98"/>
      <c r="AH151" s="87">
        <f t="shared" si="13"/>
        <v>0</v>
      </c>
      <c r="AI151" s="100"/>
      <c r="AJ151" s="100"/>
      <c r="AK151" s="100"/>
      <c r="AL151" s="100"/>
      <c r="AM151" s="55">
        <f t="shared" si="14"/>
        <v>0</v>
      </c>
      <c r="AN151" s="104"/>
      <c r="AO151" s="105" t="str">
        <f t="shared" si="12"/>
        <v>OK</v>
      </c>
      <c r="AP151" s="104"/>
    </row>
    <row r="152" spans="1:42" s="58" customFormat="1" hidden="1" x14ac:dyDescent="0.2">
      <c r="A152" s="77"/>
      <c r="B152" s="78"/>
      <c r="C152" s="79"/>
      <c r="D152" s="79"/>
      <c r="E152" s="80"/>
      <c r="F152" s="81"/>
      <c r="G152" s="80"/>
      <c r="H152" s="77"/>
      <c r="I152" s="79"/>
      <c r="J152" s="79"/>
      <c r="K152" s="82"/>
      <c r="L152" s="107"/>
      <c r="M152" s="85"/>
      <c r="N152" s="85"/>
      <c r="O152" s="85"/>
      <c r="P152" s="85"/>
      <c r="Q152" s="85"/>
      <c r="R152" s="85"/>
      <c r="S152" s="85"/>
      <c r="T152" s="85"/>
      <c r="U152" s="85"/>
      <c r="V152" s="86"/>
      <c r="W152" s="85"/>
      <c r="X152" s="86"/>
      <c r="Y152" s="85"/>
      <c r="Z152" s="85"/>
      <c r="AA152" s="85"/>
      <c r="AB152" s="85"/>
      <c r="AC152" s="85"/>
      <c r="AD152" s="85"/>
      <c r="AE152" s="85"/>
      <c r="AF152" s="85"/>
      <c r="AG152" s="85"/>
      <c r="AH152" s="87">
        <f t="shared" si="13"/>
        <v>0</v>
      </c>
      <c r="AI152" s="88"/>
      <c r="AJ152" s="88"/>
      <c r="AK152" s="88"/>
      <c r="AL152" s="88"/>
      <c r="AM152" s="55">
        <f t="shared" si="14"/>
        <v>0</v>
      </c>
      <c r="AN152" s="80"/>
      <c r="AO152" s="109" t="str">
        <f t="shared" si="12"/>
        <v>OK</v>
      </c>
      <c r="AP152" s="80"/>
    </row>
    <row r="153" spans="1:42" s="58" customFormat="1" hidden="1" x14ac:dyDescent="0.2">
      <c r="A153" s="91"/>
      <c r="B153" s="102"/>
      <c r="C153" s="93"/>
      <c r="D153" s="93"/>
      <c r="E153" s="94"/>
      <c r="F153" s="103"/>
      <c r="G153" s="94"/>
      <c r="H153" s="91"/>
      <c r="I153" s="93"/>
      <c r="J153" s="94"/>
      <c r="K153" s="96"/>
      <c r="L153" s="97"/>
      <c r="M153" s="98"/>
      <c r="N153" s="98"/>
      <c r="O153" s="98"/>
      <c r="P153" s="98"/>
      <c r="Q153" s="98"/>
      <c r="R153" s="98"/>
      <c r="S153" s="98"/>
      <c r="T153" s="98"/>
      <c r="U153" s="98"/>
      <c r="V153" s="99"/>
      <c r="W153" s="98"/>
      <c r="X153" s="99"/>
      <c r="Y153" s="98"/>
      <c r="Z153" s="98"/>
      <c r="AA153" s="98"/>
      <c r="AB153" s="98"/>
      <c r="AC153" s="98"/>
      <c r="AD153" s="98"/>
      <c r="AE153" s="98"/>
      <c r="AF153" s="98"/>
      <c r="AG153" s="98"/>
      <c r="AH153" s="87">
        <f t="shared" si="13"/>
        <v>0</v>
      </c>
      <c r="AI153" s="100"/>
      <c r="AJ153" s="100"/>
      <c r="AK153" s="100"/>
      <c r="AL153" s="100"/>
      <c r="AM153" s="55">
        <f t="shared" si="14"/>
        <v>0</v>
      </c>
      <c r="AN153" s="104"/>
      <c r="AO153" s="105" t="str">
        <f t="shared" si="12"/>
        <v>OK</v>
      </c>
      <c r="AP153" s="104"/>
    </row>
    <row r="154" spans="1:42" s="58" customFormat="1" hidden="1" x14ac:dyDescent="0.2">
      <c r="A154" s="77"/>
      <c r="B154" s="78"/>
      <c r="C154" s="79"/>
      <c r="D154" s="79"/>
      <c r="E154" s="80"/>
      <c r="F154" s="81"/>
      <c r="G154" s="80"/>
      <c r="H154" s="77"/>
      <c r="I154" s="79"/>
      <c r="J154" s="79"/>
      <c r="K154" s="82"/>
      <c r="L154" s="107"/>
      <c r="M154" s="85"/>
      <c r="N154" s="85"/>
      <c r="O154" s="85"/>
      <c r="P154" s="85"/>
      <c r="Q154" s="85"/>
      <c r="R154" s="85"/>
      <c r="S154" s="85"/>
      <c r="T154" s="85"/>
      <c r="U154" s="85"/>
      <c r="V154" s="86"/>
      <c r="W154" s="85"/>
      <c r="X154" s="86"/>
      <c r="Y154" s="85"/>
      <c r="Z154" s="85"/>
      <c r="AA154" s="85"/>
      <c r="AB154" s="85"/>
      <c r="AC154" s="85"/>
      <c r="AD154" s="85"/>
      <c r="AE154" s="85"/>
      <c r="AF154" s="85"/>
      <c r="AG154" s="85"/>
      <c r="AH154" s="87">
        <f t="shared" si="13"/>
        <v>0</v>
      </c>
      <c r="AI154" s="88"/>
      <c r="AJ154" s="88"/>
      <c r="AK154" s="88"/>
      <c r="AL154" s="88"/>
      <c r="AM154" s="55">
        <f t="shared" si="14"/>
        <v>0</v>
      </c>
      <c r="AN154" s="80"/>
      <c r="AO154" s="109" t="str">
        <f t="shared" si="12"/>
        <v>OK</v>
      </c>
      <c r="AP154" s="80"/>
    </row>
    <row r="155" spans="1:42" s="58" customFormat="1" hidden="1" x14ac:dyDescent="0.2">
      <c r="A155" s="91"/>
      <c r="B155" s="102"/>
      <c r="C155" s="93"/>
      <c r="D155" s="93"/>
      <c r="E155" s="94"/>
      <c r="F155" s="103"/>
      <c r="G155" s="94"/>
      <c r="H155" s="91"/>
      <c r="I155" s="93"/>
      <c r="J155" s="94"/>
      <c r="K155" s="96"/>
      <c r="L155" s="97"/>
      <c r="M155" s="98"/>
      <c r="N155" s="98"/>
      <c r="O155" s="98"/>
      <c r="P155" s="98"/>
      <c r="Q155" s="98"/>
      <c r="R155" s="98"/>
      <c r="S155" s="98"/>
      <c r="T155" s="98"/>
      <c r="U155" s="98"/>
      <c r="V155" s="99"/>
      <c r="W155" s="98"/>
      <c r="X155" s="99"/>
      <c r="Y155" s="98"/>
      <c r="Z155" s="98"/>
      <c r="AA155" s="98"/>
      <c r="AB155" s="98"/>
      <c r="AC155" s="98"/>
      <c r="AD155" s="98"/>
      <c r="AE155" s="98"/>
      <c r="AF155" s="98"/>
      <c r="AG155" s="98"/>
      <c r="AH155" s="87">
        <f t="shared" si="13"/>
        <v>0</v>
      </c>
      <c r="AI155" s="100"/>
      <c r="AJ155" s="100"/>
      <c r="AK155" s="100"/>
      <c r="AL155" s="100"/>
      <c r="AM155" s="55">
        <f t="shared" si="14"/>
        <v>0</v>
      </c>
      <c r="AN155" s="104"/>
      <c r="AO155" s="105" t="str">
        <f t="shared" si="12"/>
        <v>OK</v>
      </c>
      <c r="AP155" s="104"/>
    </row>
    <row r="156" spans="1:42" s="58" customFormat="1" hidden="1" x14ac:dyDescent="0.2">
      <c r="A156" s="77"/>
      <c r="B156" s="78"/>
      <c r="C156" s="79"/>
      <c r="D156" s="79"/>
      <c r="E156" s="80"/>
      <c r="F156" s="81"/>
      <c r="G156" s="80"/>
      <c r="H156" s="77"/>
      <c r="I156" s="79"/>
      <c r="J156" s="79"/>
      <c r="K156" s="82"/>
      <c r="L156" s="107"/>
      <c r="M156" s="85"/>
      <c r="N156" s="85"/>
      <c r="O156" s="85"/>
      <c r="P156" s="85"/>
      <c r="Q156" s="85"/>
      <c r="R156" s="85"/>
      <c r="S156" s="85"/>
      <c r="T156" s="85"/>
      <c r="U156" s="85"/>
      <c r="V156" s="86"/>
      <c r="W156" s="85"/>
      <c r="X156" s="86"/>
      <c r="Y156" s="85"/>
      <c r="Z156" s="85"/>
      <c r="AA156" s="85"/>
      <c r="AB156" s="85"/>
      <c r="AC156" s="85"/>
      <c r="AD156" s="85"/>
      <c r="AE156" s="85"/>
      <c r="AF156" s="85"/>
      <c r="AG156" s="85"/>
      <c r="AH156" s="87">
        <f t="shared" si="13"/>
        <v>0</v>
      </c>
      <c r="AI156" s="88"/>
      <c r="AJ156" s="88"/>
      <c r="AK156" s="88"/>
      <c r="AL156" s="88"/>
      <c r="AM156" s="55">
        <f t="shared" si="14"/>
        <v>0</v>
      </c>
      <c r="AN156" s="80"/>
      <c r="AO156" s="109" t="str">
        <f t="shared" si="12"/>
        <v>OK</v>
      </c>
      <c r="AP156" s="80"/>
    </row>
    <row r="157" spans="1:42" s="58" customFormat="1" hidden="1" x14ac:dyDescent="0.2">
      <c r="A157" s="91"/>
      <c r="B157" s="102"/>
      <c r="C157" s="93"/>
      <c r="D157" s="93"/>
      <c r="E157" s="94"/>
      <c r="F157" s="103"/>
      <c r="G157" s="94"/>
      <c r="H157" s="91"/>
      <c r="I157" s="93"/>
      <c r="J157" s="94"/>
      <c r="K157" s="96"/>
      <c r="L157" s="97"/>
      <c r="M157" s="98"/>
      <c r="N157" s="98"/>
      <c r="O157" s="98"/>
      <c r="P157" s="98"/>
      <c r="Q157" s="98"/>
      <c r="R157" s="98"/>
      <c r="S157" s="98"/>
      <c r="T157" s="98"/>
      <c r="U157" s="98"/>
      <c r="V157" s="99"/>
      <c r="W157" s="98"/>
      <c r="X157" s="99"/>
      <c r="Y157" s="98"/>
      <c r="Z157" s="98"/>
      <c r="AA157" s="98"/>
      <c r="AB157" s="98"/>
      <c r="AC157" s="98"/>
      <c r="AD157" s="98"/>
      <c r="AE157" s="98"/>
      <c r="AF157" s="98"/>
      <c r="AG157" s="98"/>
      <c r="AH157" s="87">
        <f t="shared" si="13"/>
        <v>0</v>
      </c>
      <c r="AI157" s="100"/>
      <c r="AJ157" s="100"/>
      <c r="AK157" s="100"/>
      <c r="AL157" s="100"/>
      <c r="AM157" s="55">
        <f t="shared" si="14"/>
        <v>0</v>
      </c>
      <c r="AN157" s="104"/>
      <c r="AO157" s="105" t="str">
        <f t="shared" si="12"/>
        <v>OK</v>
      </c>
      <c r="AP157" s="104"/>
    </row>
    <row r="158" spans="1:42" s="58" customFormat="1" hidden="1" x14ac:dyDescent="0.2">
      <c r="A158" s="77"/>
      <c r="B158" s="78"/>
      <c r="C158" s="79"/>
      <c r="D158" s="79"/>
      <c r="E158" s="80"/>
      <c r="F158" s="81"/>
      <c r="G158" s="80"/>
      <c r="H158" s="77"/>
      <c r="I158" s="79"/>
      <c r="J158" s="79"/>
      <c r="K158" s="82"/>
      <c r="L158" s="85"/>
      <c r="M158" s="85"/>
      <c r="N158" s="85"/>
      <c r="O158" s="85"/>
      <c r="P158" s="85"/>
      <c r="Q158" s="85"/>
      <c r="R158" s="85"/>
      <c r="S158" s="85"/>
      <c r="T158" s="85"/>
      <c r="U158" s="85"/>
      <c r="V158" s="86"/>
      <c r="W158" s="85"/>
      <c r="X158" s="86"/>
      <c r="Y158" s="85"/>
      <c r="Z158" s="85"/>
      <c r="AA158" s="85"/>
      <c r="AB158" s="85"/>
      <c r="AC158" s="85"/>
      <c r="AD158" s="85"/>
      <c r="AE158" s="85"/>
      <c r="AF158" s="85"/>
      <c r="AG158" s="85"/>
      <c r="AH158" s="87">
        <f t="shared" si="13"/>
        <v>0</v>
      </c>
      <c r="AI158" s="88"/>
      <c r="AJ158" s="88"/>
      <c r="AK158" s="88"/>
      <c r="AL158" s="88"/>
      <c r="AM158" s="55">
        <f t="shared" si="14"/>
        <v>0</v>
      </c>
      <c r="AN158" s="80"/>
      <c r="AO158" s="109" t="str">
        <f t="shared" si="12"/>
        <v>OK</v>
      </c>
      <c r="AP158" s="80"/>
    </row>
    <row r="159" spans="1:42" s="58" customFormat="1" hidden="1" x14ac:dyDescent="0.2">
      <c r="A159" s="91"/>
      <c r="B159" s="102"/>
      <c r="C159" s="93"/>
      <c r="D159" s="93"/>
      <c r="E159" s="94"/>
      <c r="F159" s="103"/>
      <c r="G159" s="94"/>
      <c r="H159" s="91"/>
      <c r="I159" s="93"/>
      <c r="J159" s="94"/>
      <c r="K159" s="96"/>
      <c r="L159" s="97"/>
      <c r="M159" s="98"/>
      <c r="N159" s="98"/>
      <c r="O159" s="98"/>
      <c r="P159" s="98"/>
      <c r="Q159" s="98"/>
      <c r="R159" s="98"/>
      <c r="S159" s="98"/>
      <c r="T159" s="98"/>
      <c r="U159" s="98"/>
      <c r="V159" s="99"/>
      <c r="W159" s="98"/>
      <c r="X159" s="99"/>
      <c r="Y159" s="98"/>
      <c r="Z159" s="98"/>
      <c r="AA159" s="98"/>
      <c r="AB159" s="98"/>
      <c r="AC159" s="98"/>
      <c r="AD159" s="98"/>
      <c r="AE159" s="98"/>
      <c r="AF159" s="98"/>
      <c r="AG159" s="98"/>
      <c r="AH159" s="87">
        <f t="shared" si="13"/>
        <v>0</v>
      </c>
      <c r="AI159" s="100"/>
      <c r="AJ159" s="100"/>
      <c r="AK159" s="100"/>
      <c r="AL159" s="100"/>
      <c r="AM159" s="55">
        <f t="shared" si="14"/>
        <v>0</v>
      </c>
      <c r="AN159" s="104"/>
      <c r="AO159" s="105" t="str">
        <f t="shared" si="12"/>
        <v>OK</v>
      </c>
      <c r="AP159" s="104"/>
    </row>
    <row r="160" spans="1:42" s="58" customFormat="1" hidden="1" x14ac:dyDescent="0.2">
      <c r="A160" s="77"/>
      <c r="B160" s="78"/>
      <c r="C160" s="79"/>
      <c r="D160" s="79"/>
      <c r="E160" s="80"/>
      <c r="F160" s="81"/>
      <c r="G160" s="80"/>
      <c r="H160" s="77"/>
      <c r="I160" s="79"/>
      <c r="J160" s="79"/>
      <c r="K160" s="82"/>
      <c r="L160" s="85"/>
      <c r="M160" s="85"/>
      <c r="N160" s="85"/>
      <c r="O160" s="85"/>
      <c r="P160" s="85"/>
      <c r="Q160" s="85"/>
      <c r="R160" s="85"/>
      <c r="S160" s="85"/>
      <c r="T160" s="85"/>
      <c r="U160" s="85"/>
      <c r="V160" s="86"/>
      <c r="W160" s="85"/>
      <c r="X160" s="86"/>
      <c r="Y160" s="85"/>
      <c r="Z160" s="85"/>
      <c r="AA160" s="85"/>
      <c r="AB160" s="85"/>
      <c r="AC160" s="85"/>
      <c r="AD160" s="85"/>
      <c r="AE160" s="85"/>
      <c r="AF160" s="85"/>
      <c r="AG160" s="85"/>
      <c r="AH160" s="87">
        <f t="shared" si="13"/>
        <v>0</v>
      </c>
      <c r="AI160" s="88"/>
      <c r="AJ160" s="88"/>
      <c r="AK160" s="88"/>
      <c r="AL160" s="88"/>
      <c r="AM160" s="55">
        <f t="shared" si="14"/>
        <v>0</v>
      </c>
      <c r="AN160" s="80"/>
      <c r="AO160" s="109" t="str">
        <f t="shared" si="12"/>
        <v>OK</v>
      </c>
      <c r="AP160" s="80"/>
    </row>
    <row r="161" spans="1:42" s="58" customFormat="1" hidden="1" x14ac:dyDescent="0.2">
      <c r="A161" s="91"/>
      <c r="B161" s="102"/>
      <c r="C161" s="93"/>
      <c r="D161" s="93"/>
      <c r="E161" s="94"/>
      <c r="F161" s="103"/>
      <c r="G161" s="94"/>
      <c r="H161" s="91"/>
      <c r="I161" s="93"/>
      <c r="J161" s="94"/>
      <c r="K161" s="96"/>
      <c r="L161" s="97"/>
      <c r="M161" s="98"/>
      <c r="N161" s="98"/>
      <c r="O161" s="98"/>
      <c r="P161" s="98"/>
      <c r="Q161" s="98"/>
      <c r="R161" s="98"/>
      <c r="S161" s="98"/>
      <c r="T161" s="98"/>
      <c r="U161" s="98"/>
      <c r="V161" s="99"/>
      <c r="W161" s="98"/>
      <c r="X161" s="99"/>
      <c r="Y161" s="98"/>
      <c r="Z161" s="98"/>
      <c r="AA161" s="98"/>
      <c r="AB161" s="98"/>
      <c r="AC161" s="98"/>
      <c r="AD161" s="98"/>
      <c r="AE161" s="98"/>
      <c r="AF161" s="98"/>
      <c r="AG161" s="98"/>
      <c r="AH161" s="87">
        <f t="shared" si="13"/>
        <v>0</v>
      </c>
      <c r="AI161" s="100"/>
      <c r="AJ161" s="100"/>
      <c r="AK161" s="100"/>
      <c r="AL161" s="100"/>
      <c r="AM161" s="55">
        <f t="shared" si="14"/>
        <v>0</v>
      </c>
      <c r="AN161" s="104"/>
      <c r="AO161" s="105" t="str">
        <f t="shared" si="12"/>
        <v>OK</v>
      </c>
      <c r="AP161" s="104"/>
    </row>
    <row r="162" spans="1:42" s="58" customFormat="1" hidden="1" x14ac:dyDescent="0.2">
      <c r="A162" s="77"/>
      <c r="B162" s="78"/>
      <c r="C162" s="79"/>
      <c r="D162" s="79"/>
      <c r="E162" s="80"/>
      <c r="F162" s="81"/>
      <c r="G162" s="80"/>
      <c r="H162" s="77"/>
      <c r="I162" s="109"/>
      <c r="J162" s="80"/>
      <c r="K162" s="82"/>
      <c r="L162" s="85"/>
      <c r="M162" s="85"/>
      <c r="N162" s="85"/>
      <c r="O162" s="85"/>
      <c r="P162" s="85"/>
      <c r="Q162" s="85"/>
      <c r="R162" s="85"/>
      <c r="S162" s="85"/>
      <c r="T162" s="85"/>
      <c r="U162" s="85"/>
      <c r="V162" s="86"/>
      <c r="W162" s="85"/>
      <c r="X162" s="86"/>
      <c r="Y162" s="85"/>
      <c r="Z162" s="85"/>
      <c r="AA162" s="85"/>
      <c r="AB162" s="85"/>
      <c r="AC162" s="85"/>
      <c r="AD162" s="85"/>
      <c r="AE162" s="85"/>
      <c r="AF162" s="85"/>
      <c r="AG162" s="85"/>
      <c r="AH162" s="87">
        <f t="shared" si="13"/>
        <v>0</v>
      </c>
      <c r="AI162" s="88"/>
      <c r="AJ162" s="88"/>
      <c r="AK162" s="88"/>
      <c r="AL162" s="88"/>
      <c r="AM162" s="55">
        <f t="shared" si="14"/>
        <v>0</v>
      </c>
      <c r="AN162" s="80"/>
      <c r="AO162" s="109" t="str">
        <f t="shared" ref="AO162:AO168" si="15">IF(C162="Scheda_3","OK_Scd3",IF(AH162&gt;=(L162+M162+N162+O162),"OK","NO"))</f>
        <v>OK</v>
      </c>
      <c r="AP162" s="80"/>
    </row>
    <row r="163" spans="1:42" s="58" customFormat="1" hidden="1" x14ac:dyDescent="0.2">
      <c r="A163" s="91"/>
      <c r="B163" s="102"/>
      <c r="C163" s="93"/>
      <c r="D163" s="93"/>
      <c r="E163" s="94"/>
      <c r="F163" s="103"/>
      <c r="G163" s="94"/>
      <c r="H163" s="91"/>
      <c r="I163" s="93"/>
      <c r="J163" s="94"/>
      <c r="K163" s="96"/>
      <c r="L163" s="97"/>
      <c r="M163" s="98"/>
      <c r="N163" s="98"/>
      <c r="O163" s="98"/>
      <c r="P163" s="98"/>
      <c r="Q163" s="98"/>
      <c r="R163" s="98"/>
      <c r="S163" s="98"/>
      <c r="T163" s="98"/>
      <c r="U163" s="98"/>
      <c r="V163" s="99"/>
      <c r="W163" s="98"/>
      <c r="X163" s="99"/>
      <c r="Y163" s="98"/>
      <c r="Z163" s="98"/>
      <c r="AA163" s="98"/>
      <c r="AB163" s="98"/>
      <c r="AC163" s="98"/>
      <c r="AD163" s="98"/>
      <c r="AE163" s="98"/>
      <c r="AF163" s="98"/>
      <c r="AG163" s="98"/>
      <c r="AH163" s="87">
        <f t="shared" ref="AH163:AH194" si="16">SUM(P163:U163,W163,Y163:AG163)</f>
        <v>0</v>
      </c>
      <c r="AI163" s="100"/>
      <c r="AJ163" s="100"/>
      <c r="AK163" s="100"/>
      <c r="AL163" s="100"/>
      <c r="AM163" s="55">
        <f t="shared" ref="AM163:AM194" si="17">AI163+AJ163+AK163+AL163</f>
        <v>0</v>
      </c>
      <c r="AN163" s="104"/>
      <c r="AO163" s="105" t="str">
        <f t="shared" si="15"/>
        <v>OK</v>
      </c>
      <c r="AP163" s="104"/>
    </row>
    <row r="164" spans="1:42" s="58" customFormat="1" hidden="1" x14ac:dyDescent="0.2">
      <c r="A164" s="77"/>
      <c r="B164" s="110"/>
      <c r="C164" s="111"/>
      <c r="D164" s="79"/>
      <c r="E164" s="89"/>
      <c r="F164" s="81"/>
      <c r="G164" s="89"/>
      <c r="H164" s="77"/>
      <c r="I164" s="109"/>
      <c r="J164" s="80"/>
      <c r="K164" s="112"/>
      <c r="L164" s="83"/>
      <c r="M164" s="84"/>
      <c r="N164" s="84"/>
      <c r="O164" s="85"/>
      <c r="P164" s="85"/>
      <c r="Q164" s="85"/>
      <c r="R164" s="85"/>
      <c r="S164" s="85"/>
      <c r="T164" s="85"/>
      <c r="U164" s="85"/>
      <c r="V164" s="86"/>
      <c r="W164" s="85"/>
      <c r="X164" s="86"/>
      <c r="Y164" s="84"/>
      <c r="Z164" s="84"/>
      <c r="AA164" s="85"/>
      <c r="AB164" s="85"/>
      <c r="AC164" s="85"/>
      <c r="AD164" s="84"/>
      <c r="AE164" s="84"/>
      <c r="AF164" s="84"/>
      <c r="AG164" s="84"/>
      <c r="AH164" s="87">
        <f t="shared" si="16"/>
        <v>0</v>
      </c>
      <c r="AI164" s="88"/>
      <c r="AJ164" s="88"/>
      <c r="AK164" s="88"/>
      <c r="AL164" s="88"/>
      <c r="AM164" s="55">
        <f t="shared" si="17"/>
        <v>0</v>
      </c>
      <c r="AN164" s="80"/>
      <c r="AO164" s="109" t="str">
        <f t="shared" si="15"/>
        <v>OK</v>
      </c>
      <c r="AP164" s="80"/>
    </row>
    <row r="165" spans="1:42" s="58" customFormat="1" hidden="1" x14ac:dyDescent="0.2">
      <c r="A165" s="91"/>
      <c r="B165" s="102"/>
      <c r="C165" s="93"/>
      <c r="D165" s="93"/>
      <c r="E165" s="94"/>
      <c r="F165" s="103"/>
      <c r="G165" s="94"/>
      <c r="H165" s="91"/>
      <c r="I165" s="93"/>
      <c r="J165" s="94"/>
      <c r="K165" s="96"/>
      <c r="L165" s="97"/>
      <c r="M165" s="98"/>
      <c r="N165" s="98"/>
      <c r="O165" s="98"/>
      <c r="P165" s="98"/>
      <c r="Q165" s="98"/>
      <c r="R165" s="98"/>
      <c r="S165" s="98"/>
      <c r="T165" s="98"/>
      <c r="U165" s="98"/>
      <c r="V165" s="99"/>
      <c r="W165" s="98"/>
      <c r="X165" s="99"/>
      <c r="Y165" s="98"/>
      <c r="Z165" s="98"/>
      <c r="AA165" s="98"/>
      <c r="AB165" s="98"/>
      <c r="AC165" s="98"/>
      <c r="AD165" s="98"/>
      <c r="AE165" s="98"/>
      <c r="AF165" s="98"/>
      <c r="AG165" s="98"/>
      <c r="AH165" s="87">
        <f t="shared" si="16"/>
        <v>0</v>
      </c>
      <c r="AI165" s="100"/>
      <c r="AJ165" s="100"/>
      <c r="AK165" s="100"/>
      <c r="AL165" s="100"/>
      <c r="AM165" s="55">
        <f t="shared" si="17"/>
        <v>0</v>
      </c>
      <c r="AN165" s="104"/>
      <c r="AO165" s="105" t="str">
        <f t="shared" si="15"/>
        <v>OK</v>
      </c>
      <c r="AP165" s="104"/>
    </row>
    <row r="166" spans="1:42" s="58" customFormat="1" hidden="1" x14ac:dyDescent="0.2">
      <c r="A166" s="77"/>
      <c r="B166" s="110"/>
      <c r="C166" s="111"/>
      <c r="D166" s="79"/>
      <c r="E166" s="89"/>
      <c r="F166" s="81"/>
      <c r="G166" s="89"/>
      <c r="H166" s="77"/>
      <c r="I166" s="109"/>
      <c r="J166" s="80"/>
      <c r="K166" s="112"/>
      <c r="L166" s="83"/>
      <c r="M166" s="84"/>
      <c r="N166" s="84"/>
      <c r="O166" s="85"/>
      <c r="P166" s="85"/>
      <c r="Q166" s="85"/>
      <c r="R166" s="85"/>
      <c r="S166" s="85"/>
      <c r="T166" s="85"/>
      <c r="U166" s="85"/>
      <c r="V166" s="86"/>
      <c r="W166" s="85"/>
      <c r="X166" s="86"/>
      <c r="Y166" s="84"/>
      <c r="Z166" s="84"/>
      <c r="AA166" s="85"/>
      <c r="AB166" s="85"/>
      <c r="AC166" s="85"/>
      <c r="AD166" s="84"/>
      <c r="AE166" s="84"/>
      <c r="AF166" s="84"/>
      <c r="AG166" s="84"/>
      <c r="AH166" s="87">
        <f t="shared" si="16"/>
        <v>0</v>
      </c>
      <c r="AI166" s="88"/>
      <c r="AJ166" s="88"/>
      <c r="AK166" s="88"/>
      <c r="AL166" s="88"/>
      <c r="AM166" s="55">
        <f t="shared" si="17"/>
        <v>0</v>
      </c>
      <c r="AN166" s="80"/>
      <c r="AO166" s="109" t="str">
        <f t="shared" si="15"/>
        <v>OK</v>
      </c>
      <c r="AP166" s="80"/>
    </row>
    <row r="167" spans="1:42" s="58" customFormat="1" hidden="1" x14ac:dyDescent="0.2">
      <c r="A167" s="91"/>
      <c r="B167" s="102"/>
      <c r="C167" s="93"/>
      <c r="D167" s="93"/>
      <c r="E167" s="94"/>
      <c r="F167" s="103"/>
      <c r="G167" s="94"/>
      <c r="H167" s="91"/>
      <c r="I167" s="93"/>
      <c r="J167" s="94"/>
      <c r="K167" s="96"/>
      <c r="L167" s="97"/>
      <c r="M167" s="98"/>
      <c r="N167" s="98"/>
      <c r="O167" s="98"/>
      <c r="P167" s="98"/>
      <c r="Q167" s="98"/>
      <c r="R167" s="98"/>
      <c r="S167" s="98"/>
      <c r="T167" s="98"/>
      <c r="U167" s="98"/>
      <c r="V167" s="99"/>
      <c r="W167" s="98"/>
      <c r="X167" s="99"/>
      <c r="Y167" s="98"/>
      <c r="Z167" s="98"/>
      <c r="AA167" s="98"/>
      <c r="AB167" s="98"/>
      <c r="AC167" s="98"/>
      <c r="AD167" s="98"/>
      <c r="AE167" s="98"/>
      <c r="AF167" s="98"/>
      <c r="AG167" s="98"/>
      <c r="AH167" s="87">
        <f t="shared" si="16"/>
        <v>0</v>
      </c>
      <c r="AI167" s="100"/>
      <c r="AJ167" s="100"/>
      <c r="AK167" s="100"/>
      <c r="AL167" s="100"/>
      <c r="AM167" s="55">
        <f t="shared" si="17"/>
        <v>0</v>
      </c>
      <c r="AN167" s="104"/>
      <c r="AO167" s="105" t="str">
        <f t="shared" si="15"/>
        <v>OK</v>
      </c>
      <c r="AP167" s="104"/>
    </row>
    <row r="168" spans="1:42" s="58" customFormat="1" hidden="1" x14ac:dyDescent="0.2">
      <c r="A168" s="77"/>
      <c r="B168" s="110"/>
      <c r="C168" s="111"/>
      <c r="D168" s="79"/>
      <c r="E168" s="89"/>
      <c r="F168" s="81"/>
      <c r="G168" s="89"/>
      <c r="H168" s="77"/>
      <c r="I168" s="109"/>
      <c r="J168" s="80"/>
      <c r="K168" s="113"/>
      <c r="L168" s="83"/>
      <c r="M168" s="84"/>
      <c r="N168" s="84"/>
      <c r="O168" s="85"/>
      <c r="P168" s="85"/>
      <c r="Q168" s="85"/>
      <c r="R168" s="85"/>
      <c r="S168" s="85"/>
      <c r="T168" s="85"/>
      <c r="U168" s="85"/>
      <c r="V168" s="86"/>
      <c r="W168" s="85"/>
      <c r="X168" s="86"/>
      <c r="Y168" s="84"/>
      <c r="Z168" s="84"/>
      <c r="AA168" s="85"/>
      <c r="AB168" s="85"/>
      <c r="AC168" s="85"/>
      <c r="AD168" s="84"/>
      <c r="AE168" s="84"/>
      <c r="AF168" s="84"/>
      <c r="AG168" s="84"/>
      <c r="AH168" s="87">
        <f>SUM(P168:U168,W168,Y168:AF168)</f>
        <v>0</v>
      </c>
      <c r="AI168" s="88"/>
      <c r="AJ168" s="88"/>
      <c r="AK168" s="88"/>
      <c r="AL168" s="88"/>
      <c r="AM168" s="55">
        <f t="shared" si="17"/>
        <v>0</v>
      </c>
      <c r="AN168" s="80"/>
      <c r="AO168" s="109" t="str">
        <f t="shared" si="15"/>
        <v>OK</v>
      </c>
      <c r="AP168" s="80"/>
    </row>
    <row r="169" spans="1:42" x14ac:dyDescent="0.2">
      <c r="A169" s="22" t="s">
        <v>287</v>
      </c>
      <c r="L169" s="26">
        <f t="shared" ref="L169:Q169" si="18">SUBTOTAL(9,L2:L168)</f>
        <v>3505000</v>
      </c>
      <c r="M169" s="26">
        <f t="shared" si="18"/>
        <v>16490000</v>
      </c>
      <c r="N169" s="26">
        <f t="shared" si="18"/>
        <v>18232000</v>
      </c>
      <c r="O169" s="26">
        <f t="shared" si="18"/>
        <v>1300000</v>
      </c>
      <c r="P169" s="26">
        <f t="shared" si="18"/>
        <v>0</v>
      </c>
      <c r="Q169" s="26">
        <f t="shared" si="18"/>
        <v>0</v>
      </c>
      <c r="U169" s="26">
        <f t="shared" ref="U169:AF169" si="19">SUBTOTAL(9,U2:U168)</f>
        <v>0</v>
      </c>
      <c r="V169" s="27">
        <f t="shared" si="19"/>
        <v>0</v>
      </c>
      <c r="W169" s="26">
        <f t="shared" si="19"/>
        <v>0</v>
      </c>
      <c r="X169" s="27">
        <f t="shared" si="19"/>
        <v>0</v>
      </c>
      <c r="Y169" s="26">
        <f t="shared" si="19"/>
        <v>0</v>
      </c>
      <c r="Z169" s="26">
        <f t="shared" si="19"/>
        <v>0</v>
      </c>
      <c r="AA169" s="26">
        <f t="shared" si="19"/>
        <v>0</v>
      </c>
      <c r="AB169" s="26">
        <f t="shared" si="19"/>
        <v>0</v>
      </c>
      <c r="AC169" s="26">
        <f t="shared" si="19"/>
        <v>0</v>
      </c>
      <c r="AD169" s="26">
        <f t="shared" si="19"/>
        <v>0</v>
      </c>
      <c r="AE169" s="26">
        <f t="shared" si="19"/>
        <v>0</v>
      </c>
      <c r="AF169" s="26">
        <f t="shared" si="19"/>
        <v>0</v>
      </c>
      <c r="AH169" s="26">
        <f>SUBTOTAL(9,AH2:AH168)</f>
        <v>3500000</v>
      </c>
      <c r="AJ169" s="26">
        <f>SUBTOTAL(9,AJ2:AJ168)</f>
        <v>0</v>
      </c>
      <c r="AK169" s="26">
        <f>SUBTOTAL(9,AK2:AK168)</f>
        <v>0</v>
      </c>
    </row>
  </sheetData>
  <autoFilter ref="A1:AP168" xr:uid="{00000000-0009-0000-0000-000002000000}">
    <filterColumn colId="2">
      <filters>
        <filter val="Scheda_3"/>
      </filters>
    </filterColumn>
  </autoFilter>
  <dataValidations count="3">
    <dataValidation type="list" allowBlank="1" showInputMessage="1" showErrorMessage="1" sqref="H2:H168" xr:uid="{00000000-0002-0000-0200-000000000000}">
      <formula1>IF(D2&lt;&gt;"Lavori",tipologia)</formula1>
      <formula2>0</formula2>
    </dataValidation>
    <dataValidation type="list" allowBlank="1" showInputMessage="1" showErrorMessage="1" sqref="D2:D168" xr:uid="{00000000-0002-0000-0200-000001000000}">
      <formula1>Macroarea</formula1>
      <formula2>0</formula2>
    </dataValidation>
    <dataValidation type="list" allowBlank="1" showInputMessage="1" showErrorMessage="1" sqref="F2:G168" xr:uid="{00000000-0002-0000-0200-000002000000}">
      <formula1>INDIRECT(C2)</formula1>
      <formula2>0</formula2>
    </dataValidation>
  </dataValidations>
  <pageMargins left="0.7" right="0.7" top="0.75" bottom="0.75" header="0.51180555555555496" footer="0.51180555555555496"/>
  <pageSetup paperSize="8" firstPageNumber="0" fitToHeight="0" orientation="landscape" horizontalDpi="300" verticalDpi="30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'Per convalida'!$B$2:$B$5</xm:f>
          </x14:formula1>
          <x14:formula2>
            <xm:f>0</xm:f>
          </x14:formula2>
          <xm:sqref>C2:C168</xm:sqref>
        </x14:dataValidation>
        <x14:dataValidation type="list" allowBlank="1" showInputMessage="1" showErrorMessage="1" xr:uid="{00000000-0002-0000-0200-000004000000}">
          <x14:formula1>
            <xm:f>'Per convalida'!$A$2:$A$14</xm:f>
          </x14:formula1>
          <x14:formula2>
            <xm:f>0</xm:f>
          </x14:formula2>
          <xm:sqref>A2:A168</xm:sqref>
        </x14:dataValidation>
        <x14:dataValidation type="list" allowBlank="1" showInputMessage="1" showErrorMessage="1" xr:uid="{00000000-0002-0000-0200-000005000000}">
          <x14:formula1>
            <xm:f>'Per convalida'!$L$2:$L$51</xm:f>
          </x14:formula1>
          <x14:formula2>
            <xm:f>0</xm:f>
          </x14:formula2>
          <xm:sqref>J2:J168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155"/>
  <sheetViews>
    <sheetView zoomScale="70" zoomScaleNormal="70" workbookViewId="0">
      <pane xSplit="4" ySplit="1" topLeftCell="E11" activePane="bottomRight" state="frozen"/>
      <selection pane="topRight" activeCell="N1" sqref="N1"/>
      <selection pane="bottomLeft" activeCell="A2" sqref="A2"/>
      <selection pane="bottomRight" activeCell="D4" sqref="D4"/>
    </sheetView>
  </sheetViews>
  <sheetFormatPr defaultRowHeight="12.75" x14ac:dyDescent="0.2"/>
  <cols>
    <col min="1" max="1" width="19.7109375" style="114" customWidth="1"/>
    <col min="2" max="2" width="15" style="114" customWidth="1"/>
    <col min="3" max="3" width="15.42578125" style="114" customWidth="1"/>
    <col min="4" max="4" width="18.42578125" style="114" customWidth="1"/>
    <col min="5" max="5" width="45.85546875" style="115" customWidth="1"/>
    <col min="6" max="6" width="13.42578125" style="116" customWidth="1"/>
    <col min="7" max="7" width="15.42578125" style="114" customWidth="1"/>
    <col min="8" max="8" width="20.5703125" style="114" customWidth="1"/>
    <col min="9" max="9" width="16.7109375" style="114" customWidth="1"/>
    <col min="10" max="10" width="15.28515625" style="114" customWidth="1"/>
    <col min="11" max="11" width="14.28515625" style="114" customWidth="1"/>
    <col min="12" max="12" width="21" style="114" customWidth="1"/>
    <col min="13" max="13" width="16.7109375" style="114" customWidth="1"/>
    <col min="14" max="14" width="15.85546875" style="114" customWidth="1"/>
    <col min="15" max="15" width="13.42578125" style="114" customWidth="1"/>
    <col min="16" max="16" width="13.7109375" style="114" customWidth="1"/>
    <col min="17" max="23" width="13.42578125" style="114" customWidth="1"/>
    <col min="24" max="24" width="12.7109375" style="114" customWidth="1"/>
    <col min="25" max="25" width="14" style="114" customWidth="1"/>
    <col min="26" max="27" width="14.140625" style="114" customWidth="1"/>
    <col min="28" max="29" width="25.7109375" style="117" customWidth="1"/>
    <col min="30" max="30" width="13.28515625" style="116" customWidth="1"/>
    <col min="31" max="31" width="23.28515625" style="114" customWidth="1"/>
    <col min="32" max="32" width="19.7109375" style="114" customWidth="1"/>
    <col min="33" max="33" width="20.140625" style="114" customWidth="1"/>
    <col min="34" max="1025" width="8.7109375" customWidth="1"/>
  </cols>
  <sheetData>
    <row r="1" spans="1:33" s="127" customFormat="1" ht="100.5" customHeight="1" x14ac:dyDescent="0.2">
      <c r="A1" s="118" t="s">
        <v>0</v>
      </c>
      <c r="B1" s="118" t="s">
        <v>133</v>
      </c>
      <c r="C1" s="118" t="s">
        <v>288</v>
      </c>
      <c r="D1" s="119" t="s">
        <v>2</v>
      </c>
      <c r="E1" s="120" t="s">
        <v>136</v>
      </c>
      <c r="F1" s="118" t="s">
        <v>289</v>
      </c>
      <c r="G1" s="121" t="s">
        <v>290</v>
      </c>
      <c r="H1" s="122" t="s">
        <v>291</v>
      </c>
      <c r="I1" s="122" t="s">
        <v>144</v>
      </c>
      <c r="J1" s="122" t="s">
        <v>145</v>
      </c>
      <c r="K1" s="123" t="s">
        <v>146</v>
      </c>
      <c r="L1" s="122" t="s">
        <v>292</v>
      </c>
      <c r="M1" s="124" t="s">
        <v>293</v>
      </c>
      <c r="N1" s="122" t="s">
        <v>294</v>
      </c>
      <c r="O1" s="122" t="s">
        <v>295</v>
      </c>
      <c r="P1" s="122" t="s">
        <v>296</v>
      </c>
      <c r="Q1" s="122" t="s">
        <v>297</v>
      </c>
      <c r="R1" s="122" t="s">
        <v>298</v>
      </c>
      <c r="S1" s="125" t="s">
        <v>149</v>
      </c>
      <c r="T1" s="125" t="s">
        <v>150</v>
      </c>
      <c r="U1" s="125" t="s">
        <v>151</v>
      </c>
      <c r="V1" s="122" t="s">
        <v>299</v>
      </c>
      <c r="W1" s="122" t="s">
        <v>300</v>
      </c>
      <c r="X1" s="122" t="s">
        <v>301</v>
      </c>
      <c r="Y1" s="122" t="s">
        <v>302</v>
      </c>
      <c r="Z1" s="122" t="s">
        <v>303</v>
      </c>
      <c r="AA1" s="124" t="s">
        <v>304</v>
      </c>
      <c r="AB1" s="118" t="s">
        <v>305</v>
      </c>
      <c r="AC1" s="118" t="s">
        <v>306</v>
      </c>
      <c r="AD1" s="126" t="s">
        <v>172</v>
      </c>
      <c r="AE1" s="126" t="s">
        <v>307</v>
      </c>
      <c r="AF1" s="126" t="s">
        <v>308</v>
      </c>
      <c r="AG1" s="126" t="s">
        <v>309</v>
      </c>
    </row>
    <row r="2" spans="1:33" s="141" customFormat="1" ht="45.75" customHeight="1" x14ac:dyDescent="0.2">
      <c r="A2" s="128" t="str">
        <f>'Scheda Infrastrutture'!A2</f>
        <v>k) IOR</v>
      </c>
      <c r="B2" s="128" t="str">
        <f>'Scheda Infrastrutture'!B2</f>
        <v>2013/17</v>
      </c>
      <c r="C2" s="128" t="str">
        <f>'Scheda Infrastrutture'!C2</f>
        <v>Scheda 1</v>
      </c>
      <c r="D2" s="128" t="str">
        <f>'Scheda Infrastrutture'!D2</f>
        <v>Lavori</v>
      </c>
      <c r="E2" s="129" t="str">
        <f>'Scheda Infrastrutture'!E2</f>
        <v>REALIZZAZIONE AREE DI SUPPORTO PER ACCOGLIENZA UTENTI E DIPENDENTI</v>
      </c>
      <c r="F2" s="130">
        <f>'Scheda Infrastrutture'!K2</f>
        <v>43010</v>
      </c>
      <c r="G2" s="131">
        <f>'Scheda Infrastrutture'!AH2</f>
        <v>715388</v>
      </c>
      <c r="H2" s="132">
        <f>'Scheda Infrastrutture'!L2</f>
        <v>123129</v>
      </c>
      <c r="I2" s="132">
        <f>'Scheda Infrastrutture'!M2</f>
        <v>0</v>
      </c>
      <c r="J2" s="132">
        <f>'Scheda Infrastrutture'!N2</f>
        <v>0</v>
      </c>
      <c r="K2" s="133">
        <f>'Scheda Infrastrutture'!O2</f>
        <v>0</v>
      </c>
      <c r="L2" s="134">
        <f t="shared" ref="L2:L33" si="0">SUM(H2:J2)</f>
        <v>123129</v>
      </c>
      <c r="M2" s="135">
        <v>592259</v>
      </c>
      <c r="N2" s="132">
        <v>123129</v>
      </c>
      <c r="O2" s="132"/>
      <c r="P2" s="132">
        <f>'Scheda Infrastrutture'!V2</f>
        <v>0</v>
      </c>
      <c r="Q2" s="132"/>
      <c r="R2" s="132">
        <f>'Scheda Infrastrutture'!X2</f>
        <v>0</v>
      </c>
      <c r="S2" s="132"/>
      <c r="T2" s="132"/>
      <c r="U2" s="132"/>
      <c r="V2" s="132"/>
      <c r="W2" s="132"/>
      <c r="X2" s="132"/>
      <c r="Y2" s="132"/>
      <c r="Z2" s="136">
        <f>SUM(N2:O2,Q2,S2:Y2)</f>
        <v>123129</v>
      </c>
      <c r="AA2" s="137">
        <v>0</v>
      </c>
      <c r="AB2" s="138">
        <f>'Scheda Infrastrutture'!AN2</f>
        <v>0</v>
      </c>
      <c r="AC2" s="138"/>
      <c r="AD2" s="139" t="str">
        <f>'Scheda Infrastrutture'!AO2</f>
        <v>OK</v>
      </c>
      <c r="AE2" s="140">
        <f t="shared" ref="AE2:AE33" si="1">Z2-L2</f>
        <v>0</v>
      </c>
      <c r="AF2" s="140">
        <f t="shared" ref="AF2:AF33" si="2">G2-M2-Z2-AA2</f>
        <v>0</v>
      </c>
      <c r="AG2" s="140"/>
    </row>
    <row r="3" spans="1:33" s="141" customFormat="1" ht="39" customHeight="1" x14ac:dyDescent="0.2">
      <c r="A3" s="142" t="str">
        <f>'Scheda Infrastrutture'!A3</f>
        <v>k) IOR</v>
      </c>
      <c r="B3" s="143" t="str">
        <f>'Scheda Infrastrutture'!B3</f>
        <v>2014/47</v>
      </c>
      <c r="C3" s="144" t="str">
        <f>'Scheda Infrastrutture'!C3</f>
        <v>Scheda 1</v>
      </c>
      <c r="D3" s="143" t="str">
        <f>'Scheda Infrastrutture'!D3</f>
        <v>Lavori</v>
      </c>
      <c r="E3" s="145" t="str">
        <f>'Scheda Infrastrutture'!E3</f>
        <v>Manutenzioni straordinarie IRCP</v>
      </c>
      <c r="F3" s="146">
        <f>'Scheda Infrastrutture'!K3</f>
        <v>43983</v>
      </c>
      <c r="G3" s="147">
        <f>'Scheda Infrastrutture'!AH3</f>
        <v>115201</v>
      </c>
      <c r="H3" s="148">
        <f>'Scheda Infrastrutture'!L3</f>
        <v>115201</v>
      </c>
      <c r="I3" s="148">
        <f>'Scheda Infrastrutture'!M3</f>
        <v>0</v>
      </c>
      <c r="J3" s="148">
        <f>'Scheda Infrastrutture'!N3</f>
        <v>0</v>
      </c>
      <c r="K3" s="148">
        <f>'Scheda Infrastrutture'!O3</f>
        <v>0</v>
      </c>
      <c r="L3" s="149">
        <f t="shared" si="0"/>
        <v>115201</v>
      </c>
      <c r="M3" s="150">
        <v>0</v>
      </c>
      <c r="N3" s="148"/>
      <c r="O3" s="148">
        <v>59101</v>
      </c>
      <c r="P3" s="148" t="str">
        <f>'Scheda Infrastrutture'!V3</f>
        <v>Mutuo 2015 DGR 1138/2015</v>
      </c>
      <c r="Q3" s="148"/>
      <c r="R3" s="148">
        <f>'Scheda Infrastrutture'!X3</f>
        <v>0</v>
      </c>
      <c r="S3" s="148"/>
      <c r="T3" s="148"/>
      <c r="U3" s="148"/>
      <c r="V3" s="148"/>
      <c r="W3" s="148"/>
      <c r="X3" s="148"/>
      <c r="Y3" s="148">
        <v>56100</v>
      </c>
      <c r="Z3" s="136">
        <f>SUM(N3:O3,Q3,S3:Y3)</f>
        <v>115201</v>
      </c>
      <c r="AA3" s="137">
        <v>0</v>
      </c>
      <c r="AB3" s="151">
        <f>'Scheda Infrastrutture'!AN3</f>
        <v>0</v>
      </c>
      <c r="AC3" s="151"/>
      <c r="AD3" s="152" t="str">
        <f>'Scheda Infrastrutture'!AO3</f>
        <v>OK</v>
      </c>
      <c r="AE3" s="153">
        <f t="shared" si="1"/>
        <v>0</v>
      </c>
      <c r="AF3" s="153">
        <f t="shared" si="2"/>
        <v>0</v>
      </c>
      <c r="AG3" s="153"/>
    </row>
    <row r="4" spans="1:33" s="141" customFormat="1" ht="42" customHeight="1" x14ac:dyDescent="0.2">
      <c r="A4" s="154" t="str">
        <f>'Scheda Infrastrutture'!A4</f>
        <v>k) IOR</v>
      </c>
      <c r="B4" s="155" t="str">
        <f>'Scheda Infrastrutture'!B4</f>
        <v>2020/124</v>
      </c>
      <c r="C4" s="156" t="str">
        <f>'Scheda Infrastrutture'!C4</f>
        <v>Scheda 1</v>
      </c>
      <c r="D4" s="155" t="str">
        <f>'Scheda Infrastrutture'!D4</f>
        <v>Lavori</v>
      </c>
      <c r="E4" s="157" t="str">
        <f>'Scheda Infrastrutture'!E4</f>
        <v>Riqualificazione area Pronto Soccorso dell'Istituto Ortopedico Rizzoli</v>
      </c>
      <c r="F4" s="158">
        <f>'Scheda Infrastrutture'!K4</f>
        <v>44197</v>
      </c>
      <c r="G4" s="159">
        <v>1246633</v>
      </c>
      <c r="H4" s="160">
        <f>'Scheda Infrastrutture'!L4</f>
        <v>1004660</v>
      </c>
      <c r="I4" s="133">
        <f>'Scheda Infrastrutture'!M4</f>
        <v>0</v>
      </c>
      <c r="J4" s="133">
        <f>'Scheda Infrastrutture'!N4</f>
        <v>0</v>
      </c>
      <c r="K4" s="133">
        <f>'Scheda Infrastrutture'!O4</f>
        <v>0</v>
      </c>
      <c r="L4" s="149">
        <f t="shared" si="0"/>
        <v>1004660</v>
      </c>
      <c r="M4" s="161">
        <v>241973</v>
      </c>
      <c r="N4" s="133">
        <v>462089</v>
      </c>
      <c r="O4" s="133"/>
      <c r="P4" s="133">
        <f>'Scheda Infrastrutture'!V4</f>
        <v>0</v>
      </c>
      <c r="Q4" s="133"/>
      <c r="R4" s="133">
        <f>'Scheda Infrastrutture'!X4</f>
        <v>0</v>
      </c>
      <c r="S4" s="133"/>
      <c r="T4" s="133">
        <v>462089</v>
      </c>
      <c r="U4" s="133"/>
      <c r="V4" s="133"/>
      <c r="W4" s="133"/>
      <c r="X4" s="133"/>
      <c r="Y4" s="133"/>
      <c r="Z4" s="136">
        <v>1004660</v>
      </c>
      <c r="AA4" s="137">
        <v>0</v>
      </c>
      <c r="AB4" s="162">
        <f>'Scheda Infrastrutture'!AN4</f>
        <v>0</v>
      </c>
      <c r="AC4" s="162"/>
      <c r="AD4" s="163" t="str">
        <f>'Scheda Infrastrutture'!AO4</f>
        <v>OK</v>
      </c>
      <c r="AE4" s="164">
        <f t="shared" si="1"/>
        <v>0</v>
      </c>
      <c r="AF4" s="164">
        <f t="shared" si="2"/>
        <v>0</v>
      </c>
      <c r="AG4" s="164"/>
    </row>
    <row r="5" spans="1:33" s="141" customFormat="1" ht="38.25" customHeight="1" x14ac:dyDescent="0.2">
      <c r="A5" s="142" t="str">
        <f>'Scheda Infrastrutture'!A5</f>
        <v>k) IOR</v>
      </c>
      <c r="B5" s="165" t="str">
        <f>'Scheda Infrastrutture'!B5</f>
        <v>2021/133</v>
      </c>
      <c r="C5" s="153" t="str">
        <f>'Scheda Infrastrutture'!C5</f>
        <v>Scheda 1</v>
      </c>
      <c r="D5" s="166" t="str">
        <f>'Scheda Infrastrutture'!D5</f>
        <v>Lavori</v>
      </c>
      <c r="E5" s="167" t="str">
        <f>'Scheda Infrastrutture'!E5</f>
        <v>Manutenzioni straordinarie impianti meccanici monumentale</v>
      </c>
      <c r="F5" s="168">
        <f>'Scheda Infrastrutture'!K5</f>
        <v>44378</v>
      </c>
      <c r="G5" s="169">
        <f>'Scheda Infrastrutture'!AH5</f>
        <v>120346</v>
      </c>
      <c r="H5" s="170">
        <f>'Scheda Infrastrutture'!L5</f>
        <v>120346</v>
      </c>
      <c r="I5" s="149">
        <f>'Scheda Infrastrutture'!M5</f>
        <v>0</v>
      </c>
      <c r="J5" s="149">
        <f>'Scheda Infrastrutture'!N5</f>
        <v>0</v>
      </c>
      <c r="K5" s="149">
        <f>'Scheda Infrastrutture'!O5</f>
        <v>0</v>
      </c>
      <c r="L5" s="149">
        <f t="shared" si="0"/>
        <v>120346</v>
      </c>
      <c r="M5" s="161">
        <v>0</v>
      </c>
      <c r="N5" s="149"/>
      <c r="O5" s="149">
        <v>55035</v>
      </c>
      <c r="P5" s="149" t="str">
        <f>'Scheda Infrastrutture'!V5</f>
        <v>Mutuo 2015 DGR 1138/2015</v>
      </c>
      <c r="Q5" s="149"/>
      <c r="R5" s="149">
        <f>'Scheda Infrastrutture'!X5</f>
        <v>0</v>
      </c>
      <c r="S5" s="149"/>
      <c r="T5" s="149"/>
      <c r="U5" s="149"/>
      <c r="V5" s="149"/>
      <c r="W5" s="149">
        <v>65311</v>
      </c>
      <c r="X5" s="149"/>
      <c r="Y5" s="149"/>
      <c r="Z5" s="136">
        <f t="shared" ref="Z5:Z36" si="3">SUM(N5:O5,Q5,S5:Y5)</f>
        <v>120346</v>
      </c>
      <c r="AA5" s="137">
        <v>0</v>
      </c>
      <c r="AB5" s="151" t="str">
        <f>'Scheda Infrastrutture'!AN5</f>
        <v>65.311 Entrate Proprie</v>
      </c>
      <c r="AC5" s="171" t="s">
        <v>310</v>
      </c>
      <c r="AD5" s="152" t="str">
        <f>'Scheda Infrastrutture'!AO5</f>
        <v>OK</v>
      </c>
      <c r="AE5" s="153">
        <f t="shared" si="1"/>
        <v>0</v>
      </c>
      <c r="AF5" s="153">
        <f t="shared" si="2"/>
        <v>0</v>
      </c>
      <c r="AG5" s="153"/>
    </row>
    <row r="6" spans="1:33" s="141" customFormat="1" ht="43.5" customHeight="1" x14ac:dyDescent="0.2">
      <c r="A6" s="172" t="str">
        <f>'Scheda Infrastrutture'!A13</f>
        <v>k) IOR</v>
      </c>
      <c r="B6" s="142" t="str">
        <f>'Scheda Infrastrutture'!B13</f>
        <v>2019/85</v>
      </c>
      <c r="C6" s="172" t="str">
        <f>'Scheda Infrastrutture'!C13</f>
        <v>Scheda 1</v>
      </c>
      <c r="D6" s="144" t="str">
        <f>'Scheda Infrastrutture'!D13</f>
        <v>Tecnologie_biomediche</v>
      </c>
      <c r="E6" s="145" t="str">
        <f>'Scheda Infrastrutture'!E13</f>
        <v xml:space="preserve">RINNOVO PARCO APPARECCHIATURE BIOMEDICALI – SOSTITUZIONI URGENTI </v>
      </c>
      <c r="F6" s="173"/>
      <c r="G6" s="147">
        <f>'Scheda Infrastrutture'!AH13</f>
        <v>51077</v>
      </c>
      <c r="H6" s="174">
        <f>'Scheda Infrastrutture'!L13</f>
        <v>51077</v>
      </c>
      <c r="I6" s="175">
        <f>'Scheda Infrastrutture'!M13</f>
        <v>0</v>
      </c>
      <c r="J6" s="175">
        <f>'Scheda Infrastrutture'!N13</f>
        <v>0</v>
      </c>
      <c r="K6" s="175">
        <f>'Scheda Infrastrutture'!O13</f>
        <v>0</v>
      </c>
      <c r="L6" s="149">
        <f t="shared" si="0"/>
        <v>51077</v>
      </c>
      <c r="M6" s="161"/>
      <c r="N6" s="175"/>
      <c r="O6" s="175">
        <v>51077</v>
      </c>
      <c r="P6" s="175" t="str">
        <f>'Scheda Infrastrutture'!V13</f>
        <v>Mutuo 2015 DGR 1138/2015</v>
      </c>
      <c r="Q6" s="175"/>
      <c r="R6" s="175">
        <f>'Scheda Infrastrutture'!X13</f>
        <v>0</v>
      </c>
      <c r="S6" s="175"/>
      <c r="T6" s="175"/>
      <c r="U6" s="175"/>
      <c r="V6" s="175"/>
      <c r="W6" s="175"/>
      <c r="X6" s="175"/>
      <c r="Y6" s="175"/>
      <c r="Z6" s="136">
        <f t="shared" si="3"/>
        <v>51077</v>
      </c>
      <c r="AA6" s="137">
        <v>0</v>
      </c>
      <c r="AB6" s="176">
        <f>'Scheda Infrastrutture'!AN13</f>
        <v>0</v>
      </c>
      <c r="AC6" s="176"/>
      <c r="AD6" s="177" t="str">
        <f>'Scheda Infrastrutture'!AO13</f>
        <v>OK</v>
      </c>
      <c r="AE6" s="153">
        <f t="shared" si="1"/>
        <v>0</v>
      </c>
      <c r="AF6" s="153">
        <f t="shared" si="2"/>
        <v>0</v>
      </c>
      <c r="AG6" s="153"/>
    </row>
    <row r="7" spans="1:33" s="141" customFormat="1" ht="49.5" customHeight="1" x14ac:dyDescent="0.2">
      <c r="A7" s="164" t="str">
        <f>'Scheda Infrastrutture'!A14</f>
        <v>k) IOR</v>
      </c>
      <c r="B7" s="154" t="str">
        <f>'Scheda Infrastrutture'!B14</f>
        <v>2019/92</v>
      </c>
      <c r="C7" s="156" t="str">
        <f>'Scheda Infrastrutture'!C14</f>
        <v>Scheda 1</v>
      </c>
      <c r="D7" s="156" t="str">
        <f>'Scheda Infrastrutture'!D14</f>
        <v>Tecnologie_biomediche</v>
      </c>
      <c r="E7" s="157" t="str">
        <f>'Scheda Infrastrutture'!E14</f>
        <v>POTENZIAMENTO PARCO APPARECCHIATURE BIOMEDICALI</v>
      </c>
      <c r="F7" s="158"/>
      <c r="G7" s="159">
        <f>'Scheda Infrastrutture'!AH14</f>
        <v>332071</v>
      </c>
      <c r="H7" s="160">
        <f>'Scheda Infrastrutture'!L14</f>
        <v>182071</v>
      </c>
      <c r="I7" s="133">
        <f>'Scheda Infrastrutture'!M14</f>
        <v>150000</v>
      </c>
      <c r="J7" s="133">
        <f>'Scheda Infrastrutture'!N14</f>
        <v>0</v>
      </c>
      <c r="K7" s="133">
        <f>'Scheda Infrastrutture'!O14</f>
        <v>0</v>
      </c>
      <c r="L7" s="149">
        <f t="shared" si="0"/>
        <v>332071</v>
      </c>
      <c r="M7" s="161"/>
      <c r="N7" s="133"/>
      <c r="O7" s="133"/>
      <c r="P7" s="133">
        <f>'Scheda Infrastrutture'!V14</f>
        <v>0</v>
      </c>
      <c r="Q7" s="133"/>
      <c r="R7" s="133">
        <f>'Scheda Infrastrutture'!X14</f>
        <v>0</v>
      </c>
      <c r="S7" s="133"/>
      <c r="T7" s="133"/>
      <c r="U7" s="133"/>
      <c r="V7" s="133">
        <v>300000</v>
      </c>
      <c r="W7" s="133">
        <v>32071</v>
      </c>
      <c r="X7" s="133"/>
      <c r="Y7" s="133"/>
      <c r="Z7" s="136">
        <f t="shared" si="3"/>
        <v>332071</v>
      </c>
      <c r="AA7" s="137">
        <v>0</v>
      </c>
      <c r="AB7" s="162" t="str">
        <f>'Scheda Infrastrutture'!AN14</f>
        <v xml:space="preserve">32.071 Entrate Proprie + 300.000 Fondo Innovazione e Miglioramento FMIGL CONTRIBUTI IN C/ESERCIZIO DEDICATI (PROGETTI FINALIZZATI) </v>
      </c>
      <c r="AC7" s="171" t="s">
        <v>310</v>
      </c>
      <c r="AD7" s="163" t="str">
        <f>'Scheda Infrastrutture'!AO14</f>
        <v>OK</v>
      </c>
      <c r="AE7" s="164">
        <f t="shared" si="1"/>
        <v>0</v>
      </c>
      <c r="AF7" s="164">
        <f t="shared" si="2"/>
        <v>0</v>
      </c>
      <c r="AG7" s="164"/>
    </row>
    <row r="8" spans="1:33" s="141" customFormat="1" ht="46.5" customHeight="1" x14ac:dyDescent="0.2">
      <c r="A8" s="172" t="str">
        <f>'Scheda Infrastrutture'!A15</f>
        <v>k) IOR</v>
      </c>
      <c r="B8" s="144" t="str">
        <f>'Scheda Infrastrutture'!B15</f>
        <v>2014/58</v>
      </c>
      <c r="C8" s="144" t="str">
        <f>'Scheda Infrastrutture'!C15</f>
        <v>Scheda 1</v>
      </c>
      <c r="D8" s="144" t="str">
        <f>'Scheda Infrastrutture'!D15</f>
        <v>Tecnologie_informatiche</v>
      </c>
      <c r="E8" s="145" t="str">
        <f>'Scheda Infrastrutture'!E15</f>
        <v>Acquisto tecnologie informatiche e aggiornamento PACS</v>
      </c>
      <c r="F8" s="173"/>
      <c r="G8" s="147">
        <f>'Scheda Infrastrutture'!AH15</f>
        <v>342047</v>
      </c>
      <c r="H8" s="174">
        <f>'Scheda Infrastrutture'!L15</f>
        <v>342047</v>
      </c>
      <c r="I8" s="175">
        <f>'Scheda Infrastrutture'!M15</f>
        <v>0</v>
      </c>
      <c r="J8" s="175">
        <f>'Scheda Infrastrutture'!N15</f>
        <v>0</v>
      </c>
      <c r="K8" s="175">
        <f>'Scheda Infrastrutture'!O15</f>
        <v>0</v>
      </c>
      <c r="L8" s="149">
        <f t="shared" si="0"/>
        <v>342047</v>
      </c>
      <c r="M8" s="161"/>
      <c r="N8" s="175"/>
      <c r="O8" s="175">
        <v>305066</v>
      </c>
      <c r="P8" s="175" t="str">
        <f>'Scheda Infrastrutture'!V15</f>
        <v>Mutuo 2015 DGR 1138/2015</v>
      </c>
      <c r="Q8" s="175"/>
      <c r="R8" s="175">
        <f>'Scheda Infrastrutture'!X15</f>
        <v>0</v>
      </c>
      <c r="S8" s="175"/>
      <c r="T8" s="175"/>
      <c r="U8" s="175"/>
      <c r="V8" s="175">
        <v>36981</v>
      </c>
      <c r="W8" s="175"/>
      <c r="X8" s="175"/>
      <c r="Y8" s="175"/>
      <c r="Z8" s="136">
        <f t="shared" si="3"/>
        <v>342047</v>
      </c>
      <c r="AA8" s="137">
        <v>0</v>
      </c>
      <c r="AB8" s="176" t="str">
        <f>'Scheda Infrastrutture'!AN15</f>
        <v>3.522 Fondo ALPI (“Ex Balduzzi) Legge 189/2012 + 33.459 Fondo Innovazione e Miglioramento FMIGL CONTRIBUTI IN C/ESERCIZIO DEDICATI (PROGETTI FINALIZZATI)</v>
      </c>
      <c r="AC8" s="176"/>
      <c r="AD8" s="177" t="str">
        <f>'Scheda Infrastrutture'!AO15</f>
        <v>OK</v>
      </c>
      <c r="AE8" s="153">
        <f t="shared" si="1"/>
        <v>0</v>
      </c>
      <c r="AF8" s="153">
        <f t="shared" si="2"/>
        <v>0</v>
      </c>
      <c r="AG8" s="153"/>
    </row>
    <row r="9" spans="1:33" s="141" customFormat="1" ht="42" customHeight="1" x14ac:dyDescent="0.2">
      <c r="A9" s="164" t="str">
        <f>'Scheda Infrastrutture'!A16</f>
        <v>k) IOR</v>
      </c>
      <c r="B9" s="156" t="str">
        <f>'Scheda Infrastrutture'!B16</f>
        <v>2014/59</v>
      </c>
      <c r="C9" s="156" t="str">
        <f>'Scheda Infrastrutture'!C16</f>
        <v>Scheda 1</v>
      </c>
      <c r="D9" s="156" t="str">
        <f>'Scheda Infrastrutture'!D16</f>
        <v>Tecnologie_informatiche</v>
      </c>
      <c r="E9" s="157" t="str">
        <f>'Scheda Infrastrutture'!E16</f>
        <v>SOSTITUZIONE SIR E CARTELLA CLINICA ELETTRONICA</v>
      </c>
      <c r="F9" s="158"/>
      <c r="G9" s="159">
        <f>'Scheda Infrastrutture'!AH16</f>
        <v>718469</v>
      </c>
      <c r="H9" s="160">
        <f>'Scheda Infrastrutture'!L16</f>
        <v>718469</v>
      </c>
      <c r="I9" s="133">
        <f>'Scheda Infrastrutture'!M16</f>
        <v>0</v>
      </c>
      <c r="J9" s="133">
        <f>'Scheda Infrastrutture'!N16</f>
        <v>0</v>
      </c>
      <c r="K9" s="133">
        <f>'Scheda Infrastrutture'!O16</f>
        <v>0</v>
      </c>
      <c r="L9" s="149">
        <f t="shared" si="0"/>
        <v>718469</v>
      </c>
      <c r="M9" s="161"/>
      <c r="N9" s="133"/>
      <c r="O9" s="133">
        <v>114418</v>
      </c>
      <c r="P9" s="133" t="str">
        <f>'Scheda Infrastrutture'!V16</f>
        <v>Mutuo 2015 DGR 1138/2015</v>
      </c>
      <c r="Q9" s="133"/>
      <c r="R9" s="133">
        <f>'Scheda Infrastrutture'!X16</f>
        <v>0</v>
      </c>
      <c r="S9" s="133"/>
      <c r="T9" s="133"/>
      <c r="U9" s="133"/>
      <c r="V9" s="133">
        <v>464045</v>
      </c>
      <c r="W9" s="133">
        <v>140006</v>
      </c>
      <c r="X9" s="133"/>
      <c r="Y9" s="133"/>
      <c r="Z9" s="136">
        <f t="shared" si="3"/>
        <v>718469</v>
      </c>
      <c r="AA9" s="137">
        <v>0</v>
      </c>
      <c r="AB9" s="162" t="str">
        <f>'Scheda Infrastrutture'!AN16</f>
        <v>464.045 Fondo Innovazione e Miglioramento FMIGL CONTRIBUTI IN C/ESERCIZIO DEDICATI (PROGETTI FINALIZZATI)+ 140.006 Entrate Proprie</v>
      </c>
      <c r="AC9" s="171" t="s">
        <v>310</v>
      </c>
      <c r="AD9" s="163" t="str">
        <f>'Scheda Infrastrutture'!AO16</f>
        <v>OK</v>
      </c>
      <c r="AE9" s="164">
        <f t="shared" si="1"/>
        <v>0</v>
      </c>
      <c r="AF9" s="164">
        <f t="shared" si="2"/>
        <v>0</v>
      </c>
      <c r="AG9" s="164"/>
    </row>
    <row r="10" spans="1:33" s="141" customFormat="1" ht="43.5" customHeight="1" x14ac:dyDescent="0.2">
      <c r="A10" s="172" t="str">
        <f>'Scheda Infrastrutture'!A17</f>
        <v>k) IOR</v>
      </c>
      <c r="B10" s="144" t="str">
        <f>'Scheda Infrastrutture'!B17</f>
        <v>2014/63</v>
      </c>
      <c r="C10" s="144" t="str">
        <f>'Scheda Infrastrutture'!C17</f>
        <v>Scheda 1</v>
      </c>
      <c r="D10" s="144" t="str">
        <f>'Scheda Infrastrutture'!D17</f>
        <v>Tecnologie_informatiche</v>
      </c>
      <c r="E10" s="145" t="str">
        <f>'Scheda Infrastrutture'!E17</f>
        <v>SISTEMA GESTIONE INFORMATIZZATA RISORSE UMANE</v>
      </c>
      <c r="F10" s="173"/>
      <c r="G10" s="147">
        <f>'Scheda Infrastrutture'!AH17</f>
        <v>68508</v>
      </c>
      <c r="H10" s="174">
        <f>'Scheda Infrastrutture'!L17</f>
        <v>68508</v>
      </c>
      <c r="I10" s="175">
        <f>'Scheda Infrastrutture'!M17</f>
        <v>0</v>
      </c>
      <c r="J10" s="175">
        <f>'Scheda Infrastrutture'!N17</f>
        <v>0</v>
      </c>
      <c r="K10" s="175">
        <f>'Scheda Infrastrutture'!O17</f>
        <v>0</v>
      </c>
      <c r="L10" s="149">
        <f t="shared" si="0"/>
        <v>68508</v>
      </c>
      <c r="M10" s="161"/>
      <c r="N10" s="175"/>
      <c r="O10" s="175"/>
      <c r="P10" s="175">
        <f>'Scheda Infrastrutture'!V17</f>
        <v>0</v>
      </c>
      <c r="Q10" s="175"/>
      <c r="R10" s="175">
        <f>'Scheda Infrastrutture'!X17</f>
        <v>0</v>
      </c>
      <c r="S10" s="175"/>
      <c r="T10" s="175"/>
      <c r="U10" s="175"/>
      <c r="V10" s="175">
        <v>68508</v>
      </c>
      <c r="W10" s="175"/>
      <c r="X10" s="175"/>
      <c r="Y10" s="175"/>
      <c r="Z10" s="136">
        <f t="shared" si="3"/>
        <v>68508</v>
      </c>
      <c r="AA10" s="137">
        <v>0</v>
      </c>
      <c r="AB10" s="176">
        <f>'Scheda Infrastrutture'!AN17</f>
        <v>0</v>
      </c>
      <c r="AC10" s="176"/>
      <c r="AD10" s="177" t="str">
        <f>'Scheda Infrastrutture'!AO17</f>
        <v>OK</v>
      </c>
      <c r="AE10" s="153">
        <f t="shared" si="1"/>
        <v>0</v>
      </c>
      <c r="AF10" s="153">
        <f t="shared" si="2"/>
        <v>0</v>
      </c>
      <c r="AG10" s="153"/>
    </row>
    <row r="11" spans="1:33" s="141" customFormat="1" ht="40.5" customHeight="1" x14ac:dyDescent="0.2">
      <c r="A11" s="164" t="str">
        <f>'Scheda Infrastrutture'!A18</f>
        <v>k) IOR</v>
      </c>
      <c r="B11" s="156" t="str">
        <f>'Scheda Infrastrutture'!B18</f>
        <v>2020/116</v>
      </c>
      <c r="C11" s="156" t="str">
        <f>'Scheda Infrastrutture'!C18</f>
        <v>Scheda 1</v>
      </c>
      <c r="D11" s="156" t="str">
        <f>'Scheda Infrastrutture'!D18</f>
        <v>Tecnologie_informatiche</v>
      </c>
      <c r="E11" s="157" t="str">
        <f>'Scheda Infrastrutture'!E18</f>
        <v>SISTEMA INFORMATIZZATO PROGETTO GAAC</v>
      </c>
      <c r="F11" s="158"/>
      <c r="G11" s="159">
        <f>'Scheda Infrastrutture'!AH18</f>
        <v>291866</v>
      </c>
      <c r="H11" s="160">
        <f>'Scheda Infrastrutture'!L18</f>
        <v>291866</v>
      </c>
      <c r="I11" s="133">
        <f>'Scheda Infrastrutture'!M18</f>
        <v>0</v>
      </c>
      <c r="J11" s="133">
        <f>'Scheda Infrastrutture'!N18</f>
        <v>0</v>
      </c>
      <c r="K11" s="133">
        <f>'Scheda Infrastrutture'!O18</f>
        <v>0</v>
      </c>
      <c r="L11" s="149">
        <f t="shared" si="0"/>
        <v>291866</v>
      </c>
      <c r="M11" s="161"/>
      <c r="N11" s="133"/>
      <c r="O11" s="133"/>
      <c r="P11" s="133">
        <f>'Scheda Infrastrutture'!V18</f>
        <v>0</v>
      </c>
      <c r="Q11" s="133"/>
      <c r="R11" s="133">
        <f>'Scheda Infrastrutture'!X18</f>
        <v>0</v>
      </c>
      <c r="S11" s="133"/>
      <c r="T11" s="133"/>
      <c r="U11" s="133"/>
      <c r="V11" s="133">
        <v>291866</v>
      </c>
      <c r="W11" s="133"/>
      <c r="X11" s="133"/>
      <c r="Y11" s="133"/>
      <c r="Z11" s="136">
        <f t="shared" si="3"/>
        <v>291866</v>
      </c>
      <c r="AA11" s="137">
        <v>0</v>
      </c>
      <c r="AB11" s="162">
        <f>'Scheda Infrastrutture'!AN18</f>
        <v>0</v>
      </c>
      <c r="AC11" s="162"/>
      <c r="AD11" s="163" t="str">
        <f>'Scheda Infrastrutture'!AO18</f>
        <v>OK</v>
      </c>
      <c r="AE11" s="164">
        <f t="shared" si="1"/>
        <v>0</v>
      </c>
      <c r="AF11" s="164">
        <f t="shared" si="2"/>
        <v>0</v>
      </c>
      <c r="AG11" s="164"/>
    </row>
    <row r="12" spans="1:33" s="141" customFormat="1" ht="52.5" customHeight="1" x14ac:dyDescent="0.2">
      <c r="A12" s="164" t="str">
        <f>'Scheda Infrastrutture'!A20</f>
        <v>k) IOR</v>
      </c>
      <c r="B12" s="156" t="str">
        <f>'Scheda Infrastrutture'!B20</f>
        <v>2020/113</v>
      </c>
      <c r="C12" s="156" t="str">
        <f>'Scheda Infrastrutture'!C20</f>
        <v>Scheda 1</v>
      </c>
      <c r="D12" s="156" t="str">
        <f>'Scheda Infrastrutture'!D20</f>
        <v>Beni_economali</v>
      </c>
      <c r="E12" s="157" t="str">
        <f>'Scheda Infrastrutture'!E20</f>
        <v>Acquisti Arredi, Beni economali, Attrezzature non sanitarie</v>
      </c>
      <c r="F12" s="158"/>
      <c r="G12" s="159">
        <f>'Scheda Infrastrutture'!AH20</f>
        <v>41022</v>
      </c>
      <c r="H12" s="160">
        <f>'Scheda Infrastrutture'!L20</f>
        <v>41022</v>
      </c>
      <c r="I12" s="133">
        <f>'Scheda Infrastrutture'!M20</f>
        <v>0</v>
      </c>
      <c r="J12" s="133">
        <f>'Scheda Infrastrutture'!N20</f>
        <v>0</v>
      </c>
      <c r="K12" s="133">
        <f>'Scheda Infrastrutture'!O20</f>
        <v>0</v>
      </c>
      <c r="L12" s="149">
        <f t="shared" si="0"/>
        <v>41022</v>
      </c>
      <c r="M12" s="161"/>
      <c r="N12" s="133"/>
      <c r="O12" s="133"/>
      <c r="P12" s="133">
        <f>'Scheda Infrastrutture'!V20</f>
        <v>0</v>
      </c>
      <c r="Q12" s="133"/>
      <c r="R12" s="133">
        <f>'Scheda Infrastrutture'!X20</f>
        <v>0</v>
      </c>
      <c r="S12" s="133"/>
      <c r="T12" s="133"/>
      <c r="U12" s="133"/>
      <c r="V12" s="133"/>
      <c r="W12" s="133">
        <v>41022</v>
      </c>
      <c r="X12" s="133"/>
      <c r="Y12" s="133"/>
      <c r="Z12" s="136">
        <f t="shared" si="3"/>
        <v>41022</v>
      </c>
      <c r="AA12" s="137">
        <v>0</v>
      </c>
      <c r="AB12" s="162" t="str">
        <f>'Scheda Infrastrutture'!AN20</f>
        <v>41.022 Entrate Proprie</v>
      </c>
      <c r="AC12" s="171" t="s">
        <v>310</v>
      </c>
      <c r="AD12" s="163" t="str">
        <f>'Scheda Infrastrutture'!AO20</f>
        <v>OK</v>
      </c>
      <c r="AE12" s="164">
        <f t="shared" si="1"/>
        <v>0</v>
      </c>
      <c r="AF12" s="164">
        <f t="shared" si="2"/>
        <v>0</v>
      </c>
      <c r="AG12" s="164"/>
    </row>
    <row r="13" spans="1:33" s="141" customFormat="1" ht="51" customHeight="1" x14ac:dyDescent="0.2">
      <c r="A13" s="172" t="str">
        <f>'Scheda Infrastrutture'!A21</f>
        <v>k) IOR</v>
      </c>
      <c r="B13" s="144" t="str">
        <f>'Scheda Infrastrutture'!B21</f>
        <v>2013/5</v>
      </c>
      <c r="C13" s="144" t="str">
        <f>'Scheda Infrastrutture'!C21</f>
        <v>Scheda 2</v>
      </c>
      <c r="D13" s="144" t="str">
        <f>'Scheda Infrastrutture'!D21</f>
        <v>Lavori</v>
      </c>
      <c r="E13" s="145" t="str">
        <f>'Scheda Infrastrutture'!E21</f>
        <v>RISTRUTTURAZIONE E ACQUISTO APPARECCHIATURE E ARREDI PER DAY SURGERY</v>
      </c>
      <c r="F13" s="173">
        <f>'Scheda Infrastrutture'!K21</f>
        <v>44986</v>
      </c>
      <c r="G13" s="147">
        <f>'Scheda Infrastrutture'!AH21</f>
        <v>2737000</v>
      </c>
      <c r="H13" s="174">
        <f>'Scheda Infrastrutture'!L21</f>
        <v>200000</v>
      </c>
      <c r="I13" s="175">
        <f>'Scheda Infrastrutture'!M21</f>
        <v>1700000</v>
      </c>
      <c r="J13" s="175">
        <f>'Scheda Infrastrutture'!N21</f>
        <v>837000</v>
      </c>
      <c r="K13" s="175">
        <f>'Scheda Infrastrutture'!O21</f>
        <v>0</v>
      </c>
      <c r="L13" s="149">
        <f t="shared" si="0"/>
        <v>2737000</v>
      </c>
      <c r="M13" s="161"/>
      <c r="N13" s="175">
        <v>1060000</v>
      </c>
      <c r="O13" s="175">
        <v>1677000</v>
      </c>
      <c r="P13" s="175">
        <f>'Scheda Infrastrutture'!V21</f>
        <v>0</v>
      </c>
      <c r="Q13" s="175"/>
      <c r="R13" s="175">
        <f>'Scheda Infrastrutture'!X21</f>
        <v>0</v>
      </c>
      <c r="S13" s="175"/>
      <c r="T13" s="175"/>
      <c r="U13" s="175"/>
      <c r="V13" s="175"/>
      <c r="W13" s="175"/>
      <c r="X13" s="175"/>
      <c r="Y13" s="175"/>
      <c r="Z13" s="136">
        <f t="shared" si="3"/>
        <v>2737000</v>
      </c>
      <c r="AA13" s="137">
        <v>0</v>
      </c>
      <c r="AB13" s="176" t="str">
        <f>'Scheda Infrastrutture'!AN21</f>
        <v xml:space="preserve">Mutuo in fase di autorizzazione </v>
      </c>
      <c r="AC13" s="176"/>
      <c r="AD13" s="177" t="str">
        <f>'Scheda Infrastrutture'!AO21</f>
        <v>OK</v>
      </c>
      <c r="AE13" s="153">
        <f t="shared" si="1"/>
        <v>0</v>
      </c>
      <c r="AF13" s="153">
        <f t="shared" si="2"/>
        <v>0</v>
      </c>
      <c r="AG13" s="153"/>
    </row>
    <row r="14" spans="1:33" s="141" customFormat="1" ht="46.5" customHeight="1" x14ac:dyDescent="0.2">
      <c r="A14" s="164" t="str">
        <f>'Scheda Infrastrutture'!A28</f>
        <v>k) IOR</v>
      </c>
      <c r="B14" s="156" t="str">
        <f>'Scheda Infrastrutture'!B28</f>
        <v>2020/98</v>
      </c>
      <c r="C14" s="156" t="str">
        <f>'Scheda Infrastrutture'!C28</f>
        <v>Scheda 2</v>
      </c>
      <c r="D14" s="156" t="str">
        <f>'Scheda Infrastrutture'!D28</f>
        <v>Tecnologie_biomediche</v>
      </c>
      <c r="E14" s="157" t="str">
        <f>'Scheda Infrastrutture'!E28</f>
        <v>RINNOVO E POTENZIAMENTO TECNOLOGIE BIOMEDICHE – DAY SURGERY E DIAGNOSTICA PER IMMAGINI</v>
      </c>
      <c r="F14" s="158"/>
      <c r="G14" s="159">
        <f>'Scheda Infrastrutture'!AH28</f>
        <v>1000000</v>
      </c>
      <c r="H14" s="160">
        <f>'Scheda Infrastrutture'!L28</f>
        <v>0</v>
      </c>
      <c r="I14" s="133">
        <f>'Scheda Infrastrutture'!M28</f>
        <v>1000000</v>
      </c>
      <c r="J14" s="133">
        <f>'Scheda Infrastrutture'!N28</f>
        <v>0</v>
      </c>
      <c r="K14" s="133">
        <f>'Scheda Infrastrutture'!O28</f>
        <v>0</v>
      </c>
      <c r="L14" s="149">
        <f t="shared" si="0"/>
        <v>1000000</v>
      </c>
      <c r="M14" s="161">
        <v>0</v>
      </c>
      <c r="N14" s="133">
        <v>1000000</v>
      </c>
      <c r="O14" s="133"/>
      <c r="P14" s="133">
        <f>'Scheda Infrastrutture'!V28</f>
        <v>0</v>
      </c>
      <c r="Q14" s="133"/>
      <c r="R14" s="133">
        <f>'Scheda Infrastrutture'!X28</f>
        <v>0</v>
      </c>
      <c r="S14" s="133"/>
      <c r="T14" s="133"/>
      <c r="U14" s="133"/>
      <c r="V14" s="133"/>
      <c r="W14" s="133"/>
      <c r="X14" s="133"/>
      <c r="Y14" s="133"/>
      <c r="Z14" s="136">
        <f t="shared" si="3"/>
        <v>1000000</v>
      </c>
      <c r="AA14" s="137">
        <v>0</v>
      </c>
      <c r="AB14" s="162">
        <f>'Scheda Infrastrutture'!AN28</f>
        <v>0</v>
      </c>
      <c r="AC14" s="162"/>
      <c r="AD14" s="163" t="str">
        <f>'Scheda Infrastrutture'!AO28</f>
        <v>OK</v>
      </c>
      <c r="AE14" s="164">
        <f t="shared" si="1"/>
        <v>0</v>
      </c>
      <c r="AF14" s="164">
        <f t="shared" si="2"/>
        <v>0</v>
      </c>
      <c r="AG14" s="164"/>
    </row>
    <row r="15" spans="1:33" s="141" customFormat="1" ht="42" customHeight="1" x14ac:dyDescent="0.2">
      <c r="A15" s="178" t="str">
        <f>'Scheda Infrastrutture'!A29</f>
        <v>k) IOR</v>
      </c>
      <c r="B15" s="153" t="str">
        <f>'Scheda Infrastrutture'!B29</f>
        <v>2021/134</v>
      </c>
      <c r="C15" s="153" t="str">
        <f>'Scheda Infrastrutture'!C29</f>
        <v>Scheda 2</v>
      </c>
      <c r="D15" s="153" t="str">
        <f>'Scheda Infrastrutture'!D29</f>
        <v>Tecnologie_biomediche</v>
      </c>
      <c r="E15" s="167" t="str">
        <f>'Scheda Infrastrutture'!E29</f>
        <v>fa</v>
      </c>
      <c r="F15" s="168"/>
      <c r="G15" s="169">
        <f>'Scheda Infrastrutture'!AH29</f>
        <v>2400000</v>
      </c>
      <c r="H15" s="170">
        <f>'Scheda Infrastrutture'!L29</f>
        <v>0</v>
      </c>
      <c r="I15" s="149">
        <f>'Scheda Infrastrutture'!M29</f>
        <v>2400000</v>
      </c>
      <c r="J15" s="149">
        <f>'Scheda Infrastrutture'!N29</f>
        <v>0</v>
      </c>
      <c r="K15" s="149">
        <f>'Scheda Infrastrutture'!O29</f>
        <v>0</v>
      </c>
      <c r="L15" s="149">
        <f t="shared" si="0"/>
        <v>2400000</v>
      </c>
      <c r="M15" s="161">
        <v>0</v>
      </c>
      <c r="N15" s="149"/>
      <c r="O15" s="149"/>
      <c r="P15" s="149">
        <f>'Scheda Infrastrutture'!V29</f>
        <v>0</v>
      </c>
      <c r="Q15" s="149"/>
      <c r="R15" s="149">
        <f>'Scheda Infrastrutture'!X29</f>
        <v>0</v>
      </c>
      <c r="S15" s="149"/>
      <c r="T15" s="149"/>
      <c r="U15" s="149"/>
      <c r="V15" s="149">
        <v>2400000</v>
      </c>
      <c r="W15" s="149"/>
      <c r="X15" s="149"/>
      <c r="Y15" s="149"/>
      <c r="Z15" s="136">
        <f t="shared" si="3"/>
        <v>2400000</v>
      </c>
      <c r="AA15" s="137">
        <v>0</v>
      </c>
      <c r="AB15" s="176" t="str">
        <f>'Scheda Infrastrutture'!AN29</f>
        <v>Fondo Innovazione e Miglioramento FMIGL CONTRIBUTI IN C/ESERCIZIO DEDICATI (PROGETTI FINALIZZATI)</v>
      </c>
      <c r="AC15" s="176"/>
      <c r="AD15" s="177" t="str">
        <f>'Scheda Infrastrutture'!AO29</f>
        <v>OK</v>
      </c>
      <c r="AE15" s="178">
        <f t="shared" si="1"/>
        <v>0</v>
      </c>
      <c r="AF15" s="178">
        <f t="shared" si="2"/>
        <v>0</v>
      </c>
      <c r="AG15" s="178"/>
    </row>
    <row r="16" spans="1:33" s="141" customFormat="1" ht="39.75" customHeight="1" x14ac:dyDescent="0.2">
      <c r="A16" s="164" t="str">
        <f>'Scheda Infrastrutture'!A30</f>
        <v>k) IOR</v>
      </c>
      <c r="B16" s="156" t="str">
        <f>'Scheda Infrastrutture'!B30</f>
        <v>2022/141</v>
      </c>
      <c r="C16" s="156" t="str">
        <f>'Scheda Infrastrutture'!C30</f>
        <v>Scheda 1</v>
      </c>
      <c r="D16" s="156" t="str">
        <f>'Scheda Infrastrutture'!D30</f>
        <v>Tecnologie_informatiche</v>
      </c>
      <c r="E16" s="157" t="str">
        <f>'Scheda Infrastrutture'!E30</f>
        <v>SEGNALER</v>
      </c>
      <c r="F16" s="158"/>
      <c r="G16" s="159">
        <f>'Scheda Infrastrutture'!AH30</f>
        <v>105802</v>
      </c>
      <c r="H16" s="160">
        <f>'Scheda Infrastrutture'!L30</f>
        <v>105802</v>
      </c>
      <c r="I16" s="133">
        <f>'Scheda Infrastrutture'!M30</f>
        <v>0</v>
      </c>
      <c r="J16" s="133">
        <f>'Scheda Infrastrutture'!N30</f>
        <v>0</v>
      </c>
      <c r="K16" s="133">
        <f>'Scheda Infrastrutture'!O30</f>
        <v>0</v>
      </c>
      <c r="L16" s="149">
        <f t="shared" si="0"/>
        <v>105802</v>
      </c>
      <c r="M16" s="161">
        <v>0</v>
      </c>
      <c r="N16" s="133"/>
      <c r="O16" s="133"/>
      <c r="P16" s="133">
        <f>'Scheda Infrastrutture'!V30</f>
        <v>0</v>
      </c>
      <c r="Q16" s="133"/>
      <c r="R16" s="133">
        <f>'Scheda Infrastrutture'!X30</f>
        <v>0</v>
      </c>
      <c r="S16" s="133"/>
      <c r="T16" s="133"/>
      <c r="U16" s="133"/>
      <c r="V16" s="133">
        <v>105802</v>
      </c>
      <c r="W16" s="133"/>
      <c r="X16" s="133"/>
      <c r="Y16" s="133"/>
      <c r="Z16" s="136">
        <f t="shared" si="3"/>
        <v>105802</v>
      </c>
      <c r="AA16" s="137">
        <v>0</v>
      </c>
      <c r="AB16" s="162">
        <f>'Scheda Infrastrutture'!AN30</f>
        <v>0</v>
      </c>
      <c r="AC16" s="162"/>
      <c r="AD16" s="163" t="str">
        <f>'Scheda Infrastrutture'!AO30</f>
        <v>OK</v>
      </c>
      <c r="AE16" s="164">
        <f t="shared" si="1"/>
        <v>0</v>
      </c>
      <c r="AF16" s="164">
        <f t="shared" si="2"/>
        <v>0</v>
      </c>
      <c r="AG16" s="164"/>
    </row>
    <row r="17" spans="1:33" s="141" customFormat="1" ht="73.5" customHeight="1" x14ac:dyDescent="0.2">
      <c r="A17" s="178" t="str">
        <f>'Scheda Infrastrutture'!A31</f>
        <v>k) IOR</v>
      </c>
      <c r="B17" s="153" t="str">
        <f>'Scheda Infrastrutture'!B31</f>
        <v>2020/99</v>
      </c>
      <c r="C17" s="153" t="str">
        <f>'Scheda Infrastrutture'!C31</f>
        <v>Scheda 2</v>
      </c>
      <c r="D17" s="153" t="str">
        <f>'Scheda Infrastrutture'!D31</f>
        <v>Tecnologie_informatiche</v>
      </c>
      <c r="E17" s="167" t="str">
        <f>'Scheda Infrastrutture'!E31</f>
        <v>IMPLEMENTAZIONI DEL SISTEMA INFORMATIVO OSPEDALIERO E DELLA CARTELLA CLINICA ELETTRONICA PER DEMATERIALIZZAZIONE DELLE ATTIVITA' E DELLA DOCUMENTAZIONE SANITARIA</v>
      </c>
      <c r="F17" s="168"/>
      <c r="G17" s="169">
        <f>'Scheda Infrastrutture'!AH31</f>
        <v>500000</v>
      </c>
      <c r="H17" s="170">
        <f>'Scheda Infrastrutture'!L31</f>
        <v>100000</v>
      </c>
      <c r="I17" s="149">
        <f>'Scheda Infrastrutture'!M31</f>
        <v>400000</v>
      </c>
      <c r="J17" s="149">
        <f>'Scheda Infrastrutture'!N31</f>
        <v>0</v>
      </c>
      <c r="K17" s="149">
        <f>'Scheda Infrastrutture'!O31</f>
        <v>0</v>
      </c>
      <c r="L17" s="149">
        <f t="shared" si="0"/>
        <v>500000</v>
      </c>
      <c r="M17" s="161">
        <v>0</v>
      </c>
      <c r="N17" s="149">
        <v>500000</v>
      </c>
      <c r="O17" s="149"/>
      <c r="P17" s="149">
        <f>'Scheda Infrastrutture'!V31</f>
        <v>0</v>
      </c>
      <c r="Q17" s="149"/>
      <c r="R17" s="149">
        <f>'Scheda Infrastrutture'!X31</f>
        <v>0</v>
      </c>
      <c r="S17" s="149"/>
      <c r="T17" s="149"/>
      <c r="U17" s="149"/>
      <c r="V17" s="149"/>
      <c r="W17" s="149"/>
      <c r="X17" s="149"/>
      <c r="Y17" s="149"/>
      <c r="Z17" s="136">
        <f t="shared" si="3"/>
        <v>500000</v>
      </c>
      <c r="AA17" s="137">
        <v>0</v>
      </c>
      <c r="AB17" s="176">
        <f>'Scheda Infrastrutture'!AN31</f>
        <v>0</v>
      </c>
      <c r="AC17" s="176"/>
      <c r="AD17" s="177" t="str">
        <f>'Scheda Infrastrutture'!AO31</f>
        <v>OK</v>
      </c>
      <c r="AE17" s="178">
        <f t="shared" si="1"/>
        <v>0</v>
      </c>
      <c r="AF17" s="178">
        <f t="shared" si="2"/>
        <v>0</v>
      </c>
      <c r="AG17" s="178"/>
    </row>
    <row r="18" spans="1:33" s="141" customFormat="1" ht="35.25" customHeight="1" x14ac:dyDescent="0.2">
      <c r="A18" s="178" t="str">
        <f>'Scheda Infrastrutture'!A33</f>
        <v>k) IOR</v>
      </c>
      <c r="B18" s="153" t="str">
        <f>'Scheda Infrastrutture'!B33</f>
        <v>2017/76</v>
      </c>
      <c r="C18" s="153" t="str">
        <f>'Scheda Infrastrutture'!C33</f>
        <v>Scheda_3</v>
      </c>
      <c r="D18" s="153" t="str">
        <f>'Scheda Infrastrutture'!D33</f>
        <v>Lavori</v>
      </c>
      <c r="E18" s="167" t="str">
        <f>'Scheda Infrastrutture'!E33</f>
        <v>REALIZZAZIONE CENTRALE DI TRIGENERAZIONE PPP</v>
      </c>
      <c r="F18" s="168"/>
      <c r="G18" s="169">
        <f>'Scheda Infrastrutture'!AH33</f>
        <v>3500000</v>
      </c>
      <c r="H18" s="170">
        <f>'Scheda Infrastrutture'!L33</f>
        <v>1500000</v>
      </c>
      <c r="I18" s="149">
        <f>'Scheda Infrastrutture'!M33</f>
        <v>2000000</v>
      </c>
      <c r="J18" s="149">
        <f>'Scheda Infrastrutture'!N33</f>
        <v>0</v>
      </c>
      <c r="K18" s="149">
        <f>'Scheda Infrastrutture'!O33</f>
        <v>0</v>
      </c>
      <c r="L18" s="149">
        <f t="shared" si="0"/>
        <v>3500000</v>
      </c>
      <c r="M18" s="161"/>
      <c r="N18" s="149"/>
      <c r="O18" s="149"/>
      <c r="P18" s="149">
        <f>'Scheda Infrastrutture'!V33</f>
        <v>0</v>
      </c>
      <c r="Q18" s="149"/>
      <c r="R18" s="149">
        <f>'Scheda Infrastrutture'!X33</f>
        <v>0</v>
      </c>
      <c r="S18" s="149"/>
      <c r="T18" s="149"/>
      <c r="U18" s="149"/>
      <c r="V18" s="149"/>
      <c r="W18" s="149"/>
      <c r="X18" s="149"/>
      <c r="Y18" s="149">
        <v>3500000</v>
      </c>
      <c r="Z18" s="136">
        <f t="shared" si="3"/>
        <v>3500000</v>
      </c>
      <c r="AA18" s="179"/>
      <c r="AB18" s="176" t="str">
        <f>'Scheda Infrastrutture'!AN33</f>
        <v>PPP</v>
      </c>
      <c r="AC18" s="176"/>
      <c r="AD18" s="177" t="str">
        <f>'Scheda Infrastrutture'!AO33</f>
        <v>OK_Scd3</v>
      </c>
      <c r="AE18" s="178">
        <f t="shared" si="1"/>
        <v>0</v>
      </c>
      <c r="AF18" s="178">
        <f t="shared" si="2"/>
        <v>0</v>
      </c>
      <c r="AG18" s="178"/>
    </row>
    <row r="19" spans="1:33" s="141" customFormat="1" ht="37.5" customHeight="1" x14ac:dyDescent="0.2">
      <c r="A19" s="164" t="str">
        <f>'Scheda Infrastrutture'!A34</f>
        <v>k) IOR</v>
      </c>
      <c r="B19" s="156" t="str">
        <f>'Scheda Infrastrutture'!B34</f>
        <v>2022/142</v>
      </c>
      <c r="C19" s="156" t="str">
        <f>'Scheda Infrastrutture'!C34</f>
        <v>Scheda_3</v>
      </c>
      <c r="D19" s="156" t="str">
        <f>'Scheda Infrastrutture'!D34</f>
        <v>Lavori</v>
      </c>
      <c r="E19" s="157" t="str">
        <f>'Scheda Infrastrutture'!E34</f>
        <v>Manutenzione Straordinaria Edilizia 3</v>
      </c>
      <c r="F19" s="158"/>
      <c r="G19" s="159">
        <f>'Scheda Infrastrutture'!AH34</f>
        <v>0</v>
      </c>
      <c r="H19" s="160">
        <f>'Scheda Infrastrutture'!L34</f>
        <v>500000</v>
      </c>
      <c r="I19" s="133">
        <f>'Scheda Infrastrutture'!M34</f>
        <v>1115000</v>
      </c>
      <c r="J19" s="133">
        <f>'Scheda Infrastrutture'!N34</f>
        <v>752000</v>
      </c>
      <c r="K19" s="133">
        <f>'Scheda Infrastrutture'!O34</f>
        <v>0</v>
      </c>
      <c r="L19" s="149">
        <f t="shared" si="0"/>
        <v>2367000</v>
      </c>
      <c r="M19" s="161"/>
      <c r="N19" s="133"/>
      <c r="O19" s="133"/>
      <c r="P19" s="133">
        <f>'Scheda Infrastrutture'!V34</f>
        <v>0</v>
      </c>
      <c r="Q19" s="133"/>
      <c r="R19" s="133">
        <f>'Scheda Infrastrutture'!X34</f>
        <v>0</v>
      </c>
      <c r="S19" s="133"/>
      <c r="T19" s="133"/>
      <c r="U19" s="133"/>
      <c r="V19" s="133"/>
      <c r="W19" s="133"/>
      <c r="X19" s="133"/>
      <c r="Y19" s="133"/>
      <c r="Z19" s="136">
        <f t="shared" si="3"/>
        <v>0</v>
      </c>
      <c r="AA19" s="179"/>
      <c r="AB19" s="162">
        <f>'Scheda Infrastrutture'!AN34</f>
        <v>0</v>
      </c>
      <c r="AC19" s="162"/>
      <c r="AD19" s="163" t="str">
        <f>'Scheda Infrastrutture'!AO34</f>
        <v>OK_Scd3</v>
      </c>
      <c r="AE19" s="164">
        <f t="shared" si="1"/>
        <v>-2367000</v>
      </c>
      <c r="AF19" s="164">
        <f t="shared" si="2"/>
        <v>0</v>
      </c>
      <c r="AG19" s="164"/>
    </row>
    <row r="20" spans="1:33" s="141" customFormat="1" ht="30.75" customHeight="1" x14ac:dyDescent="0.2">
      <c r="A20" s="178" t="str">
        <f>'Scheda Infrastrutture'!A35</f>
        <v>k) IOR</v>
      </c>
      <c r="B20" s="153" t="str">
        <f>'Scheda Infrastrutture'!B35</f>
        <v>2022/143</v>
      </c>
      <c r="C20" s="153" t="str">
        <f>'Scheda Infrastrutture'!C35</f>
        <v>Scheda_3</v>
      </c>
      <c r="D20" s="153" t="str">
        <f>'Scheda Infrastrutture'!D35</f>
        <v>Lavori</v>
      </c>
      <c r="E20" s="167" t="str">
        <f>'Scheda Infrastrutture'!E35</f>
        <v>Interventi Impianti Elettrici e Speciali</v>
      </c>
      <c r="F20" s="168"/>
      <c r="G20" s="169">
        <f>'Scheda Infrastrutture'!AH35</f>
        <v>0</v>
      </c>
      <c r="H20" s="170">
        <f>'Scheda Infrastrutture'!L35</f>
        <v>500000</v>
      </c>
      <c r="I20" s="149">
        <f>'Scheda Infrastrutture'!M35</f>
        <v>1200000</v>
      </c>
      <c r="J20" s="149">
        <f>'Scheda Infrastrutture'!N35</f>
        <v>480000</v>
      </c>
      <c r="K20" s="149">
        <f>'Scheda Infrastrutture'!O35</f>
        <v>0</v>
      </c>
      <c r="L20" s="149">
        <f t="shared" si="0"/>
        <v>2180000</v>
      </c>
      <c r="M20" s="161"/>
      <c r="N20" s="149"/>
      <c r="O20" s="149"/>
      <c r="P20" s="149">
        <f>'Scheda Infrastrutture'!V35</f>
        <v>0</v>
      </c>
      <c r="Q20" s="149"/>
      <c r="R20" s="149">
        <f>'Scheda Infrastrutture'!X35</f>
        <v>0</v>
      </c>
      <c r="S20" s="149"/>
      <c r="T20" s="149"/>
      <c r="U20" s="149"/>
      <c r="V20" s="149"/>
      <c r="W20" s="149"/>
      <c r="X20" s="149"/>
      <c r="Y20" s="149"/>
      <c r="Z20" s="136">
        <f t="shared" si="3"/>
        <v>0</v>
      </c>
      <c r="AA20" s="179"/>
      <c r="AB20" s="176">
        <f>'Scheda Infrastrutture'!AN35</f>
        <v>0</v>
      </c>
      <c r="AC20" s="176"/>
      <c r="AD20" s="177" t="str">
        <f>'Scheda Infrastrutture'!AO35</f>
        <v>OK_Scd3</v>
      </c>
      <c r="AE20" s="178">
        <f t="shared" si="1"/>
        <v>-2180000</v>
      </c>
      <c r="AF20" s="178">
        <f t="shared" si="2"/>
        <v>0</v>
      </c>
      <c r="AG20" s="178"/>
    </row>
    <row r="21" spans="1:33" s="141" customFormat="1" ht="31.5" customHeight="1" x14ac:dyDescent="0.2">
      <c r="A21" s="164" t="str">
        <f>'Scheda Infrastrutture'!A36</f>
        <v>k) IOR</v>
      </c>
      <c r="B21" s="156" t="str">
        <f>'Scheda Infrastrutture'!B36</f>
        <v>2022/144</v>
      </c>
      <c r="C21" s="156" t="str">
        <f>'Scheda Infrastrutture'!C36</f>
        <v>Scheda_3</v>
      </c>
      <c r="D21" s="156" t="str">
        <f>'Scheda Infrastrutture'!D36</f>
        <v>Lavori</v>
      </c>
      <c r="E21" s="157" t="str">
        <f>'Scheda Infrastrutture'!E36</f>
        <v>Manutenzione Straordinaria Aree Esterne</v>
      </c>
      <c r="F21" s="158"/>
      <c r="G21" s="159">
        <f>'Scheda Infrastrutture'!AH36</f>
        <v>0</v>
      </c>
      <c r="H21" s="160">
        <f>'Scheda Infrastrutture'!L36</f>
        <v>300000</v>
      </c>
      <c r="I21" s="133">
        <f>'Scheda Infrastrutture'!M36</f>
        <v>300000</v>
      </c>
      <c r="J21" s="133">
        <f>'Scheda Infrastrutture'!N36</f>
        <v>0</v>
      </c>
      <c r="K21" s="133">
        <f>'Scheda Infrastrutture'!O36</f>
        <v>0</v>
      </c>
      <c r="L21" s="149">
        <f t="shared" si="0"/>
        <v>600000</v>
      </c>
      <c r="M21" s="161"/>
      <c r="N21" s="133"/>
      <c r="O21" s="133"/>
      <c r="P21" s="133">
        <f>'Scheda Infrastrutture'!V36</f>
        <v>0</v>
      </c>
      <c r="Q21" s="133"/>
      <c r="R21" s="133">
        <f>'Scheda Infrastrutture'!X36</f>
        <v>0</v>
      </c>
      <c r="S21" s="133"/>
      <c r="T21" s="133"/>
      <c r="U21" s="133"/>
      <c r="V21" s="133"/>
      <c r="W21" s="133"/>
      <c r="X21" s="133"/>
      <c r="Y21" s="133"/>
      <c r="Z21" s="136">
        <f t="shared" si="3"/>
        <v>0</v>
      </c>
      <c r="AA21" s="179"/>
      <c r="AB21" s="162">
        <f>'Scheda Infrastrutture'!AN36</f>
        <v>0</v>
      </c>
      <c r="AC21" s="162"/>
      <c r="AD21" s="163" t="str">
        <f>'Scheda Infrastrutture'!AO36</f>
        <v>OK_Scd3</v>
      </c>
      <c r="AE21" s="164">
        <f t="shared" si="1"/>
        <v>-600000</v>
      </c>
      <c r="AF21" s="164">
        <f t="shared" si="2"/>
        <v>0</v>
      </c>
      <c r="AG21" s="164"/>
    </row>
    <row r="22" spans="1:33" s="141" customFormat="1" ht="33" customHeight="1" x14ac:dyDescent="0.2">
      <c r="A22" s="178" t="str">
        <f>'Scheda Infrastrutture'!A37</f>
        <v>k) IOR</v>
      </c>
      <c r="B22" s="153" t="str">
        <f>'Scheda Infrastrutture'!B37</f>
        <v>2022/145</v>
      </c>
      <c r="C22" s="153" t="str">
        <f>'Scheda Infrastrutture'!C37</f>
        <v>Scheda_3</v>
      </c>
      <c r="D22" s="153" t="str">
        <f>'Scheda Infrastrutture'!D37</f>
        <v>Lavori</v>
      </c>
      <c r="E22" s="167" t="str">
        <f>'Scheda Infrastrutture'!E37</f>
        <v>Interventi Impianti Meccanici e Idraulici</v>
      </c>
      <c r="F22" s="168"/>
      <c r="G22" s="169">
        <f>'Scheda Infrastrutture'!AH37</f>
        <v>0</v>
      </c>
      <c r="H22" s="170">
        <f>'Scheda Infrastrutture'!L37</f>
        <v>405000</v>
      </c>
      <c r="I22" s="149">
        <f>'Scheda Infrastrutture'!M37</f>
        <v>815000</v>
      </c>
      <c r="J22" s="149">
        <f>'Scheda Infrastrutture'!N37</f>
        <v>0</v>
      </c>
      <c r="K22" s="149">
        <f>'Scheda Infrastrutture'!O37</f>
        <v>0</v>
      </c>
      <c r="L22" s="149">
        <f t="shared" si="0"/>
        <v>1220000</v>
      </c>
      <c r="M22" s="161"/>
      <c r="N22" s="149"/>
      <c r="O22" s="149"/>
      <c r="P22" s="149">
        <f>'Scheda Infrastrutture'!V37</f>
        <v>0</v>
      </c>
      <c r="Q22" s="149"/>
      <c r="R22" s="149">
        <f>'Scheda Infrastrutture'!X37</f>
        <v>0</v>
      </c>
      <c r="S22" s="149"/>
      <c r="T22" s="149"/>
      <c r="U22" s="149"/>
      <c r="V22" s="149"/>
      <c r="W22" s="149"/>
      <c r="X22" s="149"/>
      <c r="Y22" s="149"/>
      <c r="Z22" s="136">
        <f t="shared" si="3"/>
        <v>0</v>
      </c>
      <c r="AA22" s="179"/>
      <c r="AB22" s="176">
        <f>'Scheda Infrastrutture'!AN37</f>
        <v>0</v>
      </c>
      <c r="AC22" s="176"/>
      <c r="AD22" s="177" t="str">
        <f>'Scheda Infrastrutture'!AO37</f>
        <v>OK_Scd3</v>
      </c>
      <c r="AE22" s="178">
        <f t="shared" si="1"/>
        <v>-1220000</v>
      </c>
      <c r="AF22" s="178">
        <f t="shared" si="2"/>
        <v>0</v>
      </c>
      <c r="AG22" s="178"/>
    </row>
    <row r="23" spans="1:33" s="141" customFormat="1" x14ac:dyDescent="0.2">
      <c r="A23" s="164" t="e">
        <f>'Scheda Infrastrutture'!#REF!</f>
        <v>#REF!</v>
      </c>
      <c r="B23" s="156" t="e">
        <f>'Scheda Infrastrutture'!#REF!</f>
        <v>#REF!</v>
      </c>
      <c r="C23" s="156" t="e">
        <f>'Scheda Infrastrutture'!#REF!</f>
        <v>#REF!</v>
      </c>
      <c r="D23" s="156" t="e">
        <f>'Scheda Infrastrutture'!#REF!</f>
        <v>#REF!</v>
      </c>
      <c r="E23" s="157" t="e">
        <f>'Scheda Infrastrutture'!#REF!</f>
        <v>#REF!</v>
      </c>
      <c r="F23" s="158"/>
      <c r="G23" s="159" t="e">
        <f>'Scheda Infrastrutture'!#REF!</f>
        <v>#REF!</v>
      </c>
      <c r="H23" s="160" t="e">
        <f>'Scheda Infrastrutture'!#REF!</f>
        <v>#REF!</v>
      </c>
      <c r="I23" s="133" t="e">
        <f>'Scheda Infrastrutture'!#REF!</f>
        <v>#REF!</v>
      </c>
      <c r="J23" s="133" t="e">
        <f>'Scheda Infrastrutture'!#REF!</f>
        <v>#REF!</v>
      </c>
      <c r="K23" s="133" t="e">
        <f>'Scheda Infrastrutture'!#REF!</f>
        <v>#REF!</v>
      </c>
      <c r="L23" s="149" t="e">
        <f t="shared" si="0"/>
        <v>#REF!</v>
      </c>
      <c r="M23" s="161"/>
      <c r="N23" s="133"/>
      <c r="O23" s="133"/>
      <c r="P23" s="133" t="e">
        <f>'Scheda Infrastrutture'!#REF!</f>
        <v>#REF!</v>
      </c>
      <c r="Q23" s="133"/>
      <c r="R23" s="133" t="e">
        <f>'Scheda Infrastrutture'!#REF!</f>
        <v>#REF!</v>
      </c>
      <c r="S23" s="133"/>
      <c r="T23" s="133"/>
      <c r="U23" s="133"/>
      <c r="V23" s="133"/>
      <c r="W23" s="133"/>
      <c r="X23" s="133"/>
      <c r="Y23" s="133"/>
      <c r="Z23" s="136">
        <f t="shared" si="3"/>
        <v>0</v>
      </c>
      <c r="AA23" s="179"/>
      <c r="AB23" s="162" t="e">
        <f>'Scheda Infrastrutture'!#REF!</f>
        <v>#REF!</v>
      </c>
      <c r="AC23" s="162"/>
      <c r="AD23" s="163" t="e">
        <f>'Scheda Infrastrutture'!#REF!</f>
        <v>#REF!</v>
      </c>
      <c r="AE23" s="164" t="e">
        <f t="shared" si="1"/>
        <v>#REF!</v>
      </c>
      <c r="AF23" s="164" t="e">
        <f t="shared" si="2"/>
        <v>#REF!</v>
      </c>
      <c r="AG23" s="164"/>
    </row>
    <row r="24" spans="1:33" s="141" customFormat="1" ht="37.5" customHeight="1" x14ac:dyDescent="0.2">
      <c r="A24" s="178" t="str">
        <f>'Scheda Infrastrutture'!A38</f>
        <v>k) IOR</v>
      </c>
      <c r="B24" s="153" t="str">
        <f>'Scheda Infrastrutture'!B38</f>
        <v>2013/22</v>
      </c>
      <c r="C24" s="153" t="str">
        <f>'Scheda Infrastrutture'!C38</f>
        <v>Scheda_3</v>
      </c>
      <c r="D24" s="153" t="str">
        <f>'Scheda Infrastrutture'!D38</f>
        <v>Lavori</v>
      </c>
      <c r="E24" s="167" t="str">
        <f>'Scheda Infrastrutture'!E38</f>
        <v>REALIZZAZIONE TECNOPOLO</v>
      </c>
      <c r="F24" s="168"/>
      <c r="G24" s="169">
        <f>'Scheda Infrastrutture'!AH38</f>
        <v>0</v>
      </c>
      <c r="H24" s="170">
        <f>'Scheda Infrastrutture'!L38</f>
        <v>0</v>
      </c>
      <c r="I24" s="149">
        <f>'Scheda Infrastrutture'!M38</f>
        <v>1000000</v>
      </c>
      <c r="J24" s="149">
        <f>'Scheda Infrastrutture'!N38</f>
        <v>4000000</v>
      </c>
      <c r="K24" s="149">
        <f>'Scheda Infrastrutture'!O38</f>
        <v>0</v>
      </c>
      <c r="L24" s="149">
        <f t="shared" si="0"/>
        <v>5000000</v>
      </c>
      <c r="M24" s="161"/>
      <c r="N24" s="149"/>
      <c r="O24" s="149"/>
      <c r="P24" s="149">
        <f>'Scheda Infrastrutture'!V38</f>
        <v>0</v>
      </c>
      <c r="Q24" s="149"/>
      <c r="R24" s="149">
        <f>'Scheda Infrastrutture'!X38</f>
        <v>0</v>
      </c>
      <c r="S24" s="149"/>
      <c r="T24" s="149"/>
      <c r="U24" s="149"/>
      <c r="V24" s="149"/>
      <c r="W24" s="149"/>
      <c r="X24" s="149"/>
      <c r="Y24" s="149"/>
      <c r="Z24" s="136">
        <f t="shared" si="3"/>
        <v>0</v>
      </c>
      <c r="AA24" s="179"/>
      <c r="AB24" s="176">
        <f>'Scheda Infrastrutture'!AN38</f>
        <v>0</v>
      </c>
      <c r="AC24" s="176"/>
      <c r="AD24" s="177" t="str">
        <f>'Scheda Infrastrutture'!AO38</f>
        <v>OK_Scd3</v>
      </c>
      <c r="AE24" s="178">
        <f t="shared" si="1"/>
        <v>-5000000</v>
      </c>
      <c r="AF24" s="178">
        <f t="shared" si="2"/>
        <v>0</v>
      </c>
      <c r="AG24" s="178"/>
    </row>
    <row r="25" spans="1:33" s="141" customFormat="1" ht="39.75" customHeight="1" x14ac:dyDescent="0.2">
      <c r="A25" s="164" t="str">
        <f>'Scheda Infrastrutture'!A39</f>
        <v>k) IOR</v>
      </c>
      <c r="B25" s="156" t="str">
        <f>'Scheda Infrastrutture'!B39</f>
        <v>2018/80</v>
      </c>
      <c r="C25" s="156" t="str">
        <f>'Scheda Infrastrutture'!C39</f>
        <v>Scheda_3</v>
      </c>
      <c r="D25" s="156" t="str">
        <f>'Scheda Infrastrutture'!D39</f>
        <v>Lavori</v>
      </c>
      <c r="E25" s="157" t="str">
        <f>'Scheda Infrastrutture'!E39</f>
        <v>Interventi di solo adeguamento prevenzione incendi ospedali</v>
      </c>
      <c r="F25" s="158"/>
      <c r="G25" s="159">
        <f>'Scheda Infrastrutture'!AH39</f>
        <v>0</v>
      </c>
      <c r="H25" s="160">
        <f>'Scheda Infrastrutture'!L39</f>
        <v>0</v>
      </c>
      <c r="I25" s="133">
        <f>'Scheda Infrastrutture'!M39</f>
        <v>4000000</v>
      </c>
      <c r="J25" s="133">
        <f>'Scheda Infrastrutture'!N39</f>
        <v>4000000</v>
      </c>
      <c r="K25" s="133">
        <f>'Scheda Infrastrutture'!O39</f>
        <v>0</v>
      </c>
      <c r="L25" s="149">
        <f t="shared" si="0"/>
        <v>8000000</v>
      </c>
      <c r="M25" s="161"/>
      <c r="N25" s="133"/>
      <c r="O25" s="133"/>
      <c r="P25" s="133">
        <f>'Scheda Infrastrutture'!V39</f>
        <v>0</v>
      </c>
      <c r="Q25" s="133"/>
      <c r="R25" s="133">
        <f>'Scheda Infrastrutture'!X39</f>
        <v>0</v>
      </c>
      <c r="S25" s="133"/>
      <c r="T25" s="133"/>
      <c r="U25" s="133"/>
      <c r="V25" s="133"/>
      <c r="W25" s="133"/>
      <c r="X25" s="133"/>
      <c r="Y25" s="133"/>
      <c r="Z25" s="136">
        <f t="shared" si="3"/>
        <v>0</v>
      </c>
      <c r="AA25" s="179"/>
      <c r="AB25" s="162">
        <f>'Scheda Infrastrutture'!AN39</f>
        <v>0</v>
      </c>
      <c r="AC25" s="162"/>
      <c r="AD25" s="163" t="str">
        <f>'Scheda Infrastrutture'!AO39</f>
        <v>OK_Scd3</v>
      </c>
      <c r="AE25" s="164">
        <f t="shared" si="1"/>
        <v>-8000000</v>
      </c>
      <c r="AF25" s="164">
        <f t="shared" si="2"/>
        <v>0</v>
      </c>
      <c r="AG25" s="164"/>
    </row>
    <row r="26" spans="1:33" s="141" customFormat="1" ht="39.75" customHeight="1" x14ac:dyDescent="0.2">
      <c r="A26" s="178" t="str">
        <f>'Scheda Infrastrutture'!A40</f>
        <v>k) IOR</v>
      </c>
      <c r="B26" s="153" t="str">
        <f>'Scheda Infrastrutture'!B40</f>
        <v>2020/121</v>
      </c>
      <c r="C26" s="153" t="str">
        <f>'Scheda Infrastrutture'!C40</f>
        <v>Scheda_3</v>
      </c>
      <c r="D26" s="153" t="str">
        <f>'Scheda Infrastrutture'!D40</f>
        <v>Lavori</v>
      </c>
      <c r="E26" s="167" t="str">
        <f>'Scheda Infrastrutture'!E40</f>
        <v>RISTRUTTURAZIONE DELLA VILLETTA STUDI PRECLINICI</v>
      </c>
      <c r="F26" s="168"/>
      <c r="G26" s="169">
        <f>'Scheda Infrastrutture'!AH40</f>
        <v>0</v>
      </c>
      <c r="H26" s="170">
        <f>'Scheda Infrastrutture'!L40</f>
        <v>0</v>
      </c>
      <c r="I26" s="149">
        <f>'Scheda Infrastrutture'!M40</f>
        <v>1500000</v>
      </c>
      <c r="J26" s="149">
        <f>'Scheda Infrastrutture'!N40</f>
        <v>0</v>
      </c>
      <c r="K26" s="149">
        <f>'Scheda Infrastrutture'!O40</f>
        <v>0</v>
      </c>
      <c r="L26" s="149">
        <f t="shared" si="0"/>
        <v>1500000</v>
      </c>
      <c r="M26" s="161"/>
      <c r="N26" s="149"/>
      <c r="O26" s="149"/>
      <c r="P26" s="149">
        <f>'Scheda Infrastrutture'!V40</f>
        <v>0</v>
      </c>
      <c r="Q26" s="149"/>
      <c r="R26" s="149">
        <f>'Scheda Infrastrutture'!X40</f>
        <v>0</v>
      </c>
      <c r="S26" s="149"/>
      <c r="T26" s="149"/>
      <c r="U26" s="149"/>
      <c r="V26" s="149"/>
      <c r="W26" s="149"/>
      <c r="X26" s="149"/>
      <c r="Y26" s="149"/>
      <c r="Z26" s="136">
        <f t="shared" si="3"/>
        <v>0</v>
      </c>
      <c r="AA26" s="179"/>
      <c r="AB26" s="176">
        <f>'Scheda Infrastrutture'!AN40</f>
        <v>0</v>
      </c>
      <c r="AC26" s="176"/>
      <c r="AD26" s="177" t="str">
        <f>'Scheda Infrastrutture'!AO40</f>
        <v>OK_Scd3</v>
      </c>
      <c r="AE26" s="178">
        <f t="shared" si="1"/>
        <v>-1500000</v>
      </c>
      <c r="AF26" s="178">
        <f t="shared" si="2"/>
        <v>0</v>
      </c>
      <c r="AG26" s="178"/>
    </row>
    <row r="27" spans="1:33" s="141" customFormat="1" ht="38.25" customHeight="1" x14ac:dyDescent="0.2">
      <c r="A27" s="164" t="str">
        <f>'Scheda Infrastrutture'!A41</f>
        <v>k) IOR</v>
      </c>
      <c r="B27" s="156" t="str">
        <f>'Scheda Infrastrutture'!B41</f>
        <v>2020/127</v>
      </c>
      <c r="C27" s="156" t="str">
        <f>'Scheda Infrastrutture'!C41</f>
        <v>Scheda_3</v>
      </c>
      <c r="D27" s="156" t="str">
        <f>'Scheda Infrastrutture'!D41</f>
        <v>Lavori</v>
      </c>
      <c r="E27" s="157" t="str">
        <f>'Scheda Infrastrutture'!E41</f>
        <v>AMMODERNAMENTO/RISTRUTTURAZIONE COMPENDIO MONUMENTALE</v>
      </c>
      <c r="F27" s="158"/>
      <c r="G27" s="159">
        <f>'Scheda Infrastrutture'!AH41</f>
        <v>0</v>
      </c>
      <c r="H27" s="160">
        <f>'Scheda Infrastrutture'!L41</f>
        <v>0</v>
      </c>
      <c r="I27" s="133">
        <f>'Scheda Infrastrutture'!M41</f>
        <v>500000</v>
      </c>
      <c r="J27" s="133">
        <f>'Scheda Infrastrutture'!N41</f>
        <v>6000000</v>
      </c>
      <c r="K27" s="133">
        <f>'Scheda Infrastrutture'!O41</f>
        <v>0</v>
      </c>
      <c r="L27" s="149">
        <f t="shared" si="0"/>
        <v>6500000</v>
      </c>
      <c r="M27" s="161"/>
      <c r="N27" s="133"/>
      <c r="O27" s="133"/>
      <c r="P27" s="133">
        <f>'Scheda Infrastrutture'!V41</f>
        <v>0</v>
      </c>
      <c r="Q27" s="133"/>
      <c r="R27" s="133">
        <f>'Scheda Infrastrutture'!X41</f>
        <v>0</v>
      </c>
      <c r="S27" s="133"/>
      <c r="T27" s="133"/>
      <c r="U27" s="133"/>
      <c r="V27" s="133"/>
      <c r="W27" s="133"/>
      <c r="X27" s="133"/>
      <c r="Y27" s="133"/>
      <c r="Z27" s="136">
        <f t="shared" si="3"/>
        <v>0</v>
      </c>
      <c r="AA27" s="179"/>
      <c r="AB27" s="162">
        <f>'Scheda Infrastrutture'!AN41</f>
        <v>0</v>
      </c>
      <c r="AC27" s="162"/>
      <c r="AD27" s="163" t="str">
        <f>'Scheda Infrastrutture'!AO41</f>
        <v>OK_Scd3</v>
      </c>
      <c r="AE27" s="164">
        <f t="shared" si="1"/>
        <v>-6500000</v>
      </c>
      <c r="AF27" s="164">
        <f t="shared" si="2"/>
        <v>0</v>
      </c>
      <c r="AG27" s="164"/>
    </row>
    <row r="28" spans="1:33" s="141" customFormat="1" ht="33" customHeight="1" x14ac:dyDescent="0.2">
      <c r="A28" s="178" t="str">
        <f>'Scheda Infrastrutture'!A42</f>
        <v>k) IOR</v>
      </c>
      <c r="B28" s="153" t="str">
        <f>'Scheda Infrastrutture'!B42</f>
        <v>2020/130</v>
      </c>
      <c r="C28" s="153" t="str">
        <f>'Scheda Infrastrutture'!C42</f>
        <v>Scheda_3</v>
      </c>
      <c r="D28" s="153" t="str">
        <f>'Scheda Infrastrutture'!D42</f>
        <v>Lavori</v>
      </c>
      <c r="E28" s="167" t="str">
        <f>'Scheda Infrastrutture'!E42</f>
        <v>MANUTENZIONE STRAORDINARIA VILLA PUTTI</v>
      </c>
      <c r="F28" s="168"/>
      <c r="G28" s="169">
        <f>'Scheda Infrastrutture'!AH42</f>
        <v>0</v>
      </c>
      <c r="H28" s="170">
        <f>'Scheda Infrastrutture'!L42</f>
        <v>0</v>
      </c>
      <c r="I28" s="149">
        <f>'Scheda Infrastrutture'!M42</f>
        <v>500000</v>
      </c>
      <c r="J28" s="149">
        <f>'Scheda Infrastrutture'!N42</f>
        <v>0</v>
      </c>
      <c r="K28" s="149">
        <f>'Scheda Infrastrutture'!O42</f>
        <v>0</v>
      </c>
      <c r="L28" s="149">
        <f t="shared" si="0"/>
        <v>500000</v>
      </c>
      <c r="M28" s="161"/>
      <c r="N28" s="149"/>
      <c r="O28" s="149"/>
      <c r="P28" s="149">
        <f>'Scheda Infrastrutture'!V42</f>
        <v>0</v>
      </c>
      <c r="Q28" s="149"/>
      <c r="R28" s="149">
        <f>'Scheda Infrastrutture'!X42</f>
        <v>0</v>
      </c>
      <c r="S28" s="149"/>
      <c r="T28" s="149"/>
      <c r="U28" s="149"/>
      <c r="V28" s="149"/>
      <c r="W28" s="149"/>
      <c r="X28" s="149"/>
      <c r="Y28" s="149"/>
      <c r="Z28" s="136">
        <f t="shared" si="3"/>
        <v>0</v>
      </c>
      <c r="AA28" s="179"/>
      <c r="AB28" s="176">
        <f>'Scheda Infrastrutture'!AN42</f>
        <v>0</v>
      </c>
      <c r="AC28" s="176"/>
      <c r="AD28" s="177" t="str">
        <f>'Scheda Infrastrutture'!AO42</f>
        <v>OK_Scd3</v>
      </c>
      <c r="AE28" s="178">
        <f t="shared" si="1"/>
        <v>-500000</v>
      </c>
      <c r="AF28" s="178">
        <f t="shared" si="2"/>
        <v>0</v>
      </c>
      <c r="AG28" s="178"/>
    </row>
    <row r="29" spans="1:33" s="141" customFormat="1" ht="36" customHeight="1" x14ac:dyDescent="0.2">
      <c r="A29" s="164" t="e">
        <f>'Scheda Infrastrutture'!#REF!</f>
        <v>#REF!</v>
      </c>
      <c r="B29" s="156" t="e">
        <f>'Scheda Infrastrutture'!#REF!</f>
        <v>#REF!</v>
      </c>
      <c r="C29" s="156" t="e">
        <f>'Scheda Infrastrutture'!#REF!</f>
        <v>#REF!</v>
      </c>
      <c r="D29" s="156" t="e">
        <f>'Scheda Infrastrutture'!#REF!</f>
        <v>#REF!</v>
      </c>
      <c r="E29" s="157" t="e">
        <f>'Scheda Infrastrutture'!#REF!</f>
        <v>#REF!</v>
      </c>
      <c r="F29" s="158"/>
      <c r="G29" s="159" t="e">
        <f>'Scheda Infrastrutture'!#REF!</f>
        <v>#REF!</v>
      </c>
      <c r="H29" s="160" t="e">
        <f>'Scheda Infrastrutture'!#REF!</f>
        <v>#REF!</v>
      </c>
      <c r="I29" s="133" t="e">
        <f>'Scheda Infrastrutture'!#REF!</f>
        <v>#REF!</v>
      </c>
      <c r="J29" s="133" t="e">
        <f>'Scheda Infrastrutture'!#REF!</f>
        <v>#REF!</v>
      </c>
      <c r="K29" s="133" t="e">
        <f>'Scheda Infrastrutture'!#REF!</f>
        <v>#REF!</v>
      </c>
      <c r="L29" s="149" t="e">
        <f t="shared" si="0"/>
        <v>#REF!</v>
      </c>
      <c r="M29" s="161"/>
      <c r="N29" s="133"/>
      <c r="O29" s="133"/>
      <c r="P29" s="133" t="e">
        <f>'Scheda Infrastrutture'!#REF!</f>
        <v>#REF!</v>
      </c>
      <c r="Q29" s="133"/>
      <c r="R29" s="133" t="e">
        <f>'Scheda Infrastrutture'!#REF!</f>
        <v>#REF!</v>
      </c>
      <c r="S29" s="133"/>
      <c r="T29" s="133"/>
      <c r="U29" s="133"/>
      <c r="V29" s="133"/>
      <c r="W29" s="133"/>
      <c r="X29" s="133"/>
      <c r="Y29" s="133"/>
      <c r="Z29" s="136">
        <f t="shared" si="3"/>
        <v>0</v>
      </c>
      <c r="AA29" s="179"/>
      <c r="AB29" s="162" t="e">
        <f>'Scheda Infrastrutture'!#REF!</f>
        <v>#REF!</v>
      </c>
      <c r="AC29" s="162"/>
      <c r="AD29" s="163" t="e">
        <f>'Scheda Infrastrutture'!#REF!</f>
        <v>#REF!</v>
      </c>
      <c r="AE29" s="164" t="e">
        <f t="shared" si="1"/>
        <v>#REF!</v>
      </c>
      <c r="AF29" s="164" t="e">
        <f t="shared" si="2"/>
        <v>#REF!</v>
      </c>
      <c r="AG29" s="164"/>
    </row>
    <row r="30" spans="1:33" s="141" customFormat="1" ht="38.25" customHeight="1" x14ac:dyDescent="0.2">
      <c r="A30" s="178" t="str">
        <f>'Scheda Infrastrutture'!A43</f>
        <v>k) IOR</v>
      </c>
      <c r="B30" s="153" t="str">
        <f>'Scheda Infrastrutture'!B43</f>
        <v>2022/148</v>
      </c>
      <c r="C30" s="153" t="str">
        <f>'Scheda Infrastrutture'!C43</f>
        <v>Scheda_3</v>
      </c>
      <c r="D30" s="153" t="str">
        <f>'Scheda Infrastrutture'!D43</f>
        <v>Tecnologie_biomediche</v>
      </c>
      <c r="E30" s="167" t="str">
        <f>'Scheda Infrastrutture'!E43</f>
        <v>RINNOVO PARCO APPARECCHIATURE BIOMEDICALI</v>
      </c>
      <c r="F30" s="168"/>
      <c r="G30" s="169">
        <f>'Scheda Infrastrutture'!AH43</f>
        <v>0</v>
      </c>
      <c r="H30" s="170">
        <f>'Scheda Infrastrutture'!L43</f>
        <v>0</v>
      </c>
      <c r="I30" s="149">
        <f>'Scheda Infrastrutture'!M43</f>
        <v>500000</v>
      </c>
      <c r="J30" s="149">
        <f>'Scheda Infrastrutture'!N43</f>
        <v>300000</v>
      </c>
      <c r="K30" s="149">
        <f>'Scheda Infrastrutture'!O43</f>
        <v>0</v>
      </c>
      <c r="L30" s="149">
        <f t="shared" si="0"/>
        <v>800000</v>
      </c>
      <c r="M30" s="161"/>
      <c r="N30" s="149"/>
      <c r="O30" s="149"/>
      <c r="P30" s="149">
        <f>'Scheda Infrastrutture'!V43</f>
        <v>0</v>
      </c>
      <c r="Q30" s="149"/>
      <c r="R30" s="149">
        <f>'Scheda Infrastrutture'!X43</f>
        <v>0</v>
      </c>
      <c r="S30" s="149"/>
      <c r="T30" s="149"/>
      <c r="U30" s="149"/>
      <c r="V30" s="149"/>
      <c r="W30" s="149"/>
      <c r="X30" s="149"/>
      <c r="Y30" s="149"/>
      <c r="Z30" s="136">
        <f t="shared" si="3"/>
        <v>0</v>
      </c>
      <c r="AA30" s="179"/>
      <c r="AB30" s="176">
        <f>'Scheda Infrastrutture'!AN43</f>
        <v>0</v>
      </c>
      <c r="AC30" s="176"/>
      <c r="AD30" s="177" t="str">
        <f>'Scheda Infrastrutture'!AO43</f>
        <v>OK_Scd3</v>
      </c>
      <c r="AE30" s="178">
        <f t="shared" si="1"/>
        <v>-800000</v>
      </c>
      <c r="AF30" s="178">
        <f t="shared" si="2"/>
        <v>0</v>
      </c>
      <c r="AG30" s="178"/>
    </row>
    <row r="31" spans="1:33" s="141" customFormat="1" ht="42.75" customHeight="1" x14ac:dyDescent="0.2">
      <c r="A31" s="164" t="str">
        <f>'Scheda Infrastrutture'!A44</f>
        <v>k) IOR</v>
      </c>
      <c r="B31" s="156" t="str">
        <f>'Scheda Infrastrutture'!B44</f>
        <v>2022/149</v>
      </c>
      <c r="C31" s="156" t="str">
        <f>'Scheda Infrastrutture'!C44</f>
        <v>Scheda_3</v>
      </c>
      <c r="D31" s="156" t="str">
        <f>'Scheda Infrastrutture'!D44</f>
        <v>Tecnologie_biomediche</v>
      </c>
      <c r="E31" s="157" t="str">
        <f>'Scheda Infrastrutture'!E44</f>
        <v>POTENZIAMENTO PARCO APPARECCHIATURE BIOMEDICALI</v>
      </c>
      <c r="F31" s="158"/>
      <c r="G31" s="159">
        <f>'Scheda Infrastrutture'!AH44</f>
        <v>0</v>
      </c>
      <c r="H31" s="160">
        <f>'Scheda Infrastrutture'!L44</f>
        <v>0</v>
      </c>
      <c r="I31" s="133">
        <f>'Scheda Infrastrutture'!M44</f>
        <v>450000</v>
      </c>
      <c r="J31" s="133">
        <f>'Scheda Infrastrutture'!N44</f>
        <v>500000</v>
      </c>
      <c r="K31" s="133">
        <f>'Scheda Infrastrutture'!O44</f>
        <v>0</v>
      </c>
      <c r="L31" s="149">
        <f t="shared" si="0"/>
        <v>950000</v>
      </c>
      <c r="M31" s="161"/>
      <c r="N31" s="133"/>
      <c r="O31" s="133"/>
      <c r="P31" s="133">
        <f>'Scheda Infrastrutture'!V44</f>
        <v>0</v>
      </c>
      <c r="Q31" s="133"/>
      <c r="R31" s="133">
        <f>'Scheda Infrastrutture'!X44</f>
        <v>0</v>
      </c>
      <c r="S31" s="133"/>
      <c r="T31" s="133"/>
      <c r="U31" s="133"/>
      <c r="V31" s="133"/>
      <c r="W31" s="133"/>
      <c r="X31" s="133"/>
      <c r="Y31" s="133"/>
      <c r="Z31" s="136">
        <f t="shared" si="3"/>
        <v>0</v>
      </c>
      <c r="AA31" s="179"/>
      <c r="AB31" s="162">
        <f>'Scheda Infrastrutture'!AN44</f>
        <v>0</v>
      </c>
      <c r="AC31" s="162"/>
      <c r="AD31" s="163" t="str">
        <f>'Scheda Infrastrutture'!AO44</f>
        <v>OK_Scd3</v>
      </c>
      <c r="AE31" s="164">
        <f t="shared" si="1"/>
        <v>-950000</v>
      </c>
      <c r="AF31" s="164">
        <f t="shared" si="2"/>
        <v>0</v>
      </c>
      <c r="AG31" s="164"/>
    </row>
    <row r="32" spans="1:33" s="141" customFormat="1" ht="36" customHeight="1" x14ac:dyDescent="0.2">
      <c r="A32" s="178" t="e">
        <f>'Scheda Infrastrutture'!#REF!</f>
        <v>#REF!</v>
      </c>
      <c r="B32" s="153" t="e">
        <f>'Scheda Infrastrutture'!#REF!</f>
        <v>#REF!</v>
      </c>
      <c r="C32" s="153" t="e">
        <f>'Scheda Infrastrutture'!#REF!</f>
        <v>#REF!</v>
      </c>
      <c r="D32" s="153" t="e">
        <f>'Scheda Infrastrutture'!#REF!</f>
        <v>#REF!</v>
      </c>
      <c r="E32" s="167" t="e">
        <f>'Scheda Infrastrutture'!#REF!</f>
        <v>#REF!</v>
      </c>
      <c r="F32" s="168"/>
      <c r="G32" s="169" t="e">
        <f>'Scheda Infrastrutture'!#REF!</f>
        <v>#REF!</v>
      </c>
      <c r="H32" s="170" t="e">
        <f>'Scheda Infrastrutture'!#REF!</f>
        <v>#REF!</v>
      </c>
      <c r="I32" s="149" t="e">
        <f>'Scheda Infrastrutture'!#REF!</f>
        <v>#REF!</v>
      </c>
      <c r="J32" s="149" t="e">
        <f>'Scheda Infrastrutture'!#REF!</f>
        <v>#REF!</v>
      </c>
      <c r="K32" s="149" t="e">
        <f>'Scheda Infrastrutture'!#REF!</f>
        <v>#REF!</v>
      </c>
      <c r="L32" s="149" t="e">
        <f t="shared" si="0"/>
        <v>#REF!</v>
      </c>
      <c r="M32" s="161"/>
      <c r="N32" s="149"/>
      <c r="O32" s="149"/>
      <c r="P32" s="149" t="e">
        <f>'Scheda Infrastrutture'!#REF!</f>
        <v>#REF!</v>
      </c>
      <c r="Q32" s="149"/>
      <c r="R32" s="149" t="e">
        <f>'Scheda Infrastrutture'!#REF!</f>
        <v>#REF!</v>
      </c>
      <c r="S32" s="149"/>
      <c r="T32" s="149"/>
      <c r="U32" s="149"/>
      <c r="V32" s="149"/>
      <c r="W32" s="149"/>
      <c r="X32" s="149"/>
      <c r="Y32" s="149"/>
      <c r="Z32" s="136">
        <f t="shared" si="3"/>
        <v>0</v>
      </c>
      <c r="AA32" s="179"/>
      <c r="AB32" s="176" t="e">
        <f>'Scheda Infrastrutture'!#REF!</f>
        <v>#REF!</v>
      </c>
      <c r="AC32" s="176"/>
      <c r="AD32" s="177" t="e">
        <f>'Scheda Infrastrutture'!#REF!</f>
        <v>#REF!</v>
      </c>
      <c r="AE32" s="178" t="e">
        <f t="shared" si="1"/>
        <v>#REF!</v>
      </c>
      <c r="AF32" s="178" t="e">
        <f t="shared" si="2"/>
        <v>#REF!</v>
      </c>
      <c r="AG32" s="178"/>
    </row>
    <row r="33" spans="1:33" s="141" customFormat="1" ht="50.25" customHeight="1" x14ac:dyDescent="0.2">
      <c r="A33" s="164" t="str">
        <f>'Scheda Infrastrutture'!A45</f>
        <v>k) IOR</v>
      </c>
      <c r="B33" s="156" t="str">
        <f>'Scheda Infrastrutture'!B45</f>
        <v>2022/151</v>
      </c>
      <c r="C33" s="156" t="str">
        <f>'Scheda Infrastrutture'!C45</f>
        <v>Scheda_3</v>
      </c>
      <c r="D33" s="156" t="str">
        <f>'Scheda Infrastrutture'!D45</f>
        <v>Tecnologie_informatiche</v>
      </c>
      <c r="E33" s="157" t="str">
        <f>'Scheda Infrastrutture'!E45</f>
        <v xml:space="preserve"> RINNOVAMENTO TECNOLOGICO ATTREZZATURE INFORMATICHE, SOFTWARE E RETI</v>
      </c>
      <c r="F33" s="158"/>
      <c r="G33" s="159">
        <f>'Scheda Infrastrutture'!AH45</f>
        <v>0</v>
      </c>
      <c r="H33" s="160">
        <f>'Scheda Infrastrutture'!L45</f>
        <v>0</v>
      </c>
      <c r="I33" s="133">
        <f>'Scheda Infrastrutture'!M45</f>
        <v>1000000</v>
      </c>
      <c r="J33" s="133">
        <f>'Scheda Infrastrutture'!N45</f>
        <v>1000000</v>
      </c>
      <c r="K33" s="133">
        <f>'Scheda Infrastrutture'!O45</f>
        <v>0</v>
      </c>
      <c r="L33" s="149">
        <f t="shared" si="0"/>
        <v>2000000</v>
      </c>
      <c r="M33" s="161"/>
      <c r="N33" s="133"/>
      <c r="O33" s="133"/>
      <c r="P33" s="133">
        <f>'Scheda Infrastrutture'!V45</f>
        <v>0</v>
      </c>
      <c r="Q33" s="133"/>
      <c r="R33" s="133">
        <f>'Scheda Infrastrutture'!X45</f>
        <v>0</v>
      </c>
      <c r="S33" s="133"/>
      <c r="T33" s="133"/>
      <c r="U33" s="133"/>
      <c r="V33" s="133"/>
      <c r="W33" s="133"/>
      <c r="X33" s="133"/>
      <c r="Y33" s="133"/>
      <c r="Z33" s="136">
        <f t="shared" si="3"/>
        <v>0</v>
      </c>
      <c r="AA33" s="179"/>
      <c r="AB33" s="162">
        <f>'Scheda Infrastrutture'!AN45</f>
        <v>0</v>
      </c>
      <c r="AC33" s="162"/>
      <c r="AD33" s="163" t="str">
        <f>'Scheda Infrastrutture'!AO45</f>
        <v>OK_Scd3</v>
      </c>
      <c r="AE33" s="164">
        <f t="shared" si="1"/>
        <v>-2000000</v>
      </c>
      <c r="AF33" s="164">
        <f t="shared" si="2"/>
        <v>0</v>
      </c>
      <c r="AG33" s="164"/>
    </row>
    <row r="34" spans="1:33" s="141" customFormat="1" ht="37.5" customHeight="1" x14ac:dyDescent="0.2">
      <c r="A34" s="178" t="str">
        <f>'Scheda Infrastrutture'!A46</f>
        <v>k) IOR</v>
      </c>
      <c r="B34" s="153" t="str">
        <f>'Scheda Infrastrutture'!B46</f>
        <v>2022/152</v>
      </c>
      <c r="C34" s="153" t="str">
        <f>'Scheda Infrastrutture'!C46</f>
        <v>Scheda_3</v>
      </c>
      <c r="D34" s="153" t="str">
        <f>'Scheda Infrastrutture'!D46</f>
        <v>Beni_economali</v>
      </c>
      <c r="E34" s="167" t="str">
        <f>'Scheda Infrastrutture'!E46</f>
        <v xml:space="preserve">ACQUISTO ATTREZZATURE NON SANITARIE E ARREDI </v>
      </c>
      <c r="F34" s="168"/>
      <c r="G34" s="169">
        <f>'Scheda Infrastrutture'!AH46</f>
        <v>0</v>
      </c>
      <c r="H34" s="170">
        <f>'Scheda Infrastrutture'!L46</f>
        <v>100000</v>
      </c>
      <c r="I34" s="149">
        <f>'Scheda Infrastrutture'!M46</f>
        <v>200000</v>
      </c>
      <c r="J34" s="149">
        <f>'Scheda Infrastrutture'!N46</f>
        <v>200000</v>
      </c>
      <c r="K34" s="149">
        <f>'Scheda Infrastrutture'!O46</f>
        <v>0</v>
      </c>
      <c r="L34" s="149">
        <f t="shared" ref="L34:L65" si="4">SUM(H34:J34)</f>
        <v>500000</v>
      </c>
      <c r="M34" s="161"/>
      <c r="N34" s="149"/>
      <c r="O34" s="149"/>
      <c r="P34" s="149">
        <f>'Scheda Infrastrutture'!V46</f>
        <v>0</v>
      </c>
      <c r="Q34" s="149"/>
      <c r="R34" s="149">
        <f>'Scheda Infrastrutture'!X46</f>
        <v>0</v>
      </c>
      <c r="S34" s="149"/>
      <c r="T34" s="149"/>
      <c r="U34" s="149"/>
      <c r="V34" s="149"/>
      <c r="W34" s="149"/>
      <c r="X34" s="149"/>
      <c r="Y34" s="149"/>
      <c r="Z34" s="136">
        <f t="shared" si="3"/>
        <v>0</v>
      </c>
      <c r="AA34" s="179"/>
      <c r="AB34" s="176">
        <f>'Scheda Infrastrutture'!AN46</f>
        <v>0</v>
      </c>
      <c r="AC34" s="176"/>
      <c r="AD34" s="177" t="str">
        <f>'Scheda Infrastrutture'!AO46</f>
        <v>OK_Scd3</v>
      </c>
      <c r="AE34" s="178">
        <f t="shared" ref="AE34:AE65" si="5">Z34-L34</f>
        <v>-500000</v>
      </c>
      <c r="AF34" s="178">
        <f t="shared" ref="AF34:AF65" si="6">G34-M34-Z34-AA34</f>
        <v>0</v>
      </c>
      <c r="AG34" s="178"/>
    </row>
    <row r="35" spans="1:33" s="141" customFormat="1" ht="51.75" customHeight="1" x14ac:dyDescent="0.2">
      <c r="A35" s="164" t="str">
        <f>'Scheda Infrastrutture'!A47</f>
        <v>k) IOR</v>
      </c>
      <c r="B35" s="156" t="str">
        <f>'Scheda Infrastrutture'!B47</f>
        <v>2020/103</v>
      </c>
      <c r="C35" s="156" t="str">
        <f>'Scheda Infrastrutture'!C47</f>
        <v>Scheda_3</v>
      </c>
      <c r="D35" s="156" t="str">
        <f>'Scheda Infrastrutture'!D47</f>
        <v>Lavori</v>
      </c>
      <c r="E35" s="157" t="str">
        <f>'Scheda Infrastrutture'!E47</f>
        <v>Manutenzione Straordinaria macchine trattamento aria IRCP</v>
      </c>
      <c r="F35" s="158"/>
      <c r="G35" s="159">
        <f>'Scheda Infrastrutture'!AH47</f>
        <v>0</v>
      </c>
      <c r="H35" s="160">
        <f>'Scheda Infrastrutture'!L47</f>
        <v>0</v>
      </c>
      <c r="I35" s="133">
        <f>'Scheda Infrastrutture'!M47</f>
        <v>410000</v>
      </c>
      <c r="J35" s="133">
        <f>'Scheda Infrastrutture'!N47</f>
        <v>0</v>
      </c>
      <c r="K35" s="133">
        <f>'Scheda Infrastrutture'!O47</f>
        <v>0</v>
      </c>
      <c r="L35" s="149">
        <f t="shared" si="4"/>
        <v>410000</v>
      </c>
      <c r="M35" s="161"/>
      <c r="N35" s="133"/>
      <c r="O35" s="133"/>
      <c r="P35" s="133">
        <f>'Scheda Infrastrutture'!V47</f>
        <v>0</v>
      </c>
      <c r="Q35" s="133"/>
      <c r="R35" s="133">
        <f>'Scheda Infrastrutture'!X47</f>
        <v>0</v>
      </c>
      <c r="S35" s="133"/>
      <c r="T35" s="133"/>
      <c r="U35" s="133"/>
      <c r="V35" s="133"/>
      <c r="W35" s="133"/>
      <c r="X35" s="133"/>
      <c r="Y35" s="133"/>
      <c r="Z35" s="136">
        <f t="shared" si="3"/>
        <v>0</v>
      </c>
      <c r="AA35" s="179"/>
      <c r="AB35" s="162">
        <f>'Scheda Infrastrutture'!AN47</f>
        <v>0</v>
      </c>
      <c r="AC35" s="162"/>
      <c r="AD35" s="163" t="str">
        <f>'Scheda Infrastrutture'!AO47</f>
        <v>OK_Scd3</v>
      </c>
      <c r="AE35" s="164">
        <f t="shared" si="5"/>
        <v>-410000</v>
      </c>
      <c r="AF35" s="164">
        <f t="shared" si="6"/>
        <v>0</v>
      </c>
      <c r="AG35" s="164"/>
    </row>
    <row r="36" spans="1:33" s="141" customFormat="1" x14ac:dyDescent="0.2">
      <c r="A36" s="178">
        <f>'Scheda Infrastrutture'!A50</f>
        <v>0</v>
      </c>
      <c r="B36" s="153">
        <f>'Scheda Infrastrutture'!B50</f>
        <v>0</v>
      </c>
      <c r="C36" s="153">
        <f>'Scheda Infrastrutture'!C50</f>
        <v>0</v>
      </c>
      <c r="D36" s="153">
        <f>'Scheda Infrastrutture'!D50</f>
        <v>0</v>
      </c>
      <c r="E36" s="167">
        <f>'Scheda Infrastrutture'!E50</f>
        <v>0</v>
      </c>
      <c r="F36" s="168"/>
      <c r="G36" s="169">
        <f>'Scheda Infrastrutture'!AH50</f>
        <v>0</v>
      </c>
      <c r="H36" s="170">
        <f>'Scheda Infrastrutture'!L50</f>
        <v>0</v>
      </c>
      <c r="I36" s="149">
        <f>'Scheda Infrastrutture'!M50</f>
        <v>0</v>
      </c>
      <c r="J36" s="149">
        <f>'Scheda Infrastrutture'!N50</f>
        <v>0</v>
      </c>
      <c r="K36" s="149">
        <f>'Scheda Infrastrutture'!O50</f>
        <v>0</v>
      </c>
      <c r="L36" s="149">
        <f t="shared" si="4"/>
        <v>0</v>
      </c>
      <c r="M36" s="161"/>
      <c r="N36" s="149"/>
      <c r="O36" s="149"/>
      <c r="P36" s="149">
        <f>'Scheda Infrastrutture'!V50</f>
        <v>0</v>
      </c>
      <c r="Q36" s="149"/>
      <c r="R36" s="149">
        <f>'Scheda Infrastrutture'!X50</f>
        <v>0</v>
      </c>
      <c r="S36" s="149"/>
      <c r="T36" s="149"/>
      <c r="U36" s="149"/>
      <c r="V36" s="149"/>
      <c r="W36" s="149"/>
      <c r="X36" s="149"/>
      <c r="Y36" s="149"/>
      <c r="Z36" s="136">
        <f t="shared" si="3"/>
        <v>0</v>
      </c>
      <c r="AA36" s="179"/>
      <c r="AB36" s="176">
        <f>'Scheda Infrastrutture'!AN50</f>
        <v>0</v>
      </c>
      <c r="AC36" s="176"/>
      <c r="AD36" s="177" t="str">
        <f>'Scheda Infrastrutture'!AO50</f>
        <v>OK</v>
      </c>
      <c r="AE36" s="178">
        <f t="shared" si="5"/>
        <v>0</v>
      </c>
      <c r="AF36" s="178">
        <f t="shared" si="6"/>
        <v>0</v>
      </c>
      <c r="AG36" s="178"/>
    </row>
    <row r="37" spans="1:33" s="141" customFormat="1" x14ac:dyDescent="0.2">
      <c r="A37" s="164">
        <f>'Scheda Infrastrutture'!A51</f>
        <v>0</v>
      </c>
      <c r="B37" s="156">
        <f>'Scheda Infrastrutture'!B51</f>
        <v>0</v>
      </c>
      <c r="C37" s="156">
        <f>'Scheda Infrastrutture'!C51</f>
        <v>0</v>
      </c>
      <c r="D37" s="156">
        <f>'Scheda Infrastrutture'!D51</f>
        <v>0</v>
      </c>
      <c r="E37" s="157">
        <f>'Scheda Infrastrutture'!E51</f>
        <v>0</v>
      </c>
      <c r="F37" s="158"/>
      <c r="G37" s="159">
        <f>'Scheda Infrastrutture'!AH51</f>
        <v>0</v>
      </c>
      <c r="H37" s="160">
        <f>'Scheda Infrastrutture'!L51</f>
        <v>0</v>
      </c>
      <c r="I37" s="133">
        <f>'Scheda Infrastrutture'!M51</f>
        <v>0</v>
      </c>
      <c r="J37" s="133">
        <f>'Scheda Infrastrutture'!N51</f>
        <v>0</v>
      </c>
      <c r="K37" s="133">
        <f>'Scheda Infrastrutture'!O51</f>
        <v>0</v>
      </c>
      <c r="L37" s="149">
        <f t="shared" si="4"/>
        <v>0</v>
      </c>
      <c r="M37" s="161"/>
      <c r="N37" s="133"/>
      <c r="O37" s="133"/>
      <c r="P37" s="133">
        <f>'Scheda Infrastrutture'!V51</f>
        <v>0</v>
      </c>
      <c r="Q37" s="133"/>
      <c r="R37" s="133">
        <f>'Scheda Infrastrutture'!X51</f>
        <v>0</v>
      </c>
      <c r="S37" s="133"/>
      <c r="T37" s="133"/>
      <c r="U37" s="133"/>
      <c r="V37" s="133"/>
      <c r="W37" s="133"/>
      <c r="X37" s="133"/>
      <c r="Y37" s="133"/>
      <c r="Z37" s="136">
        <f t="shared" ref="Z37:Z68" si="7">SUM(N37:O37,Q37,S37:Y37)</f>
        <v>0</v>
      </c>
      <c r="AA37" s="179"/>
      <c r="AB37" s="162">
        <f>'Scheda Infrastrutture'!AN51</f>
        <v>0</v>
      </c>
      <c r="AC37" s="162"/>
      <c r="AD37" s="163" t="str">
        <f>'Scheda Infrastrutture'!AO51</f>
        <v>OK</v>
      </c>
      <c r="AE37" s="164">
        <f t="shared" si="5"/>
        <v>0</v>
      </c>
      <c r="AF37" s="164">
        <f t="shared" si="6"/>
        <v>0</v>
      </c>
      <c r="AG37" s="164"/>
    </row>
    <row r="38" spans="1:33" s="141" customFormat="1" x14ac:dyDescent="0.2">
      <c r="A38" s="178">
        <f>'Scheda Infrastrutture'!A52</f>
        <v>0</v>
      </c>
      <c r="B38" s="153">
        <f>'Scheda Infrastrutture'!B52</f>
        <v>0</v>
      </c>
      <c r="C38" s="153">
        <f>'Scheda Infrastrutture'!C52</f>
        <v>0</v>
      </c>
      <c r="D38" s="153">
        <f>'Scheda Infrastrutture'!D52</f>
        <v>0</v>
      </c>
      <c r="E38" s="167">
        <f>'Scheda Infrastrutture'!E52</f>
        <v>0</v>
      </c>
      <c r="F38" s="168"/>
      <c r="G38" s="169">
        <f>'Scheda Infrastrutture'!AH52</f>
        <v>0</v>
      </c>
      <c r="H38" s="170">
        <f>'Scheda Infrastrutture'!L52</f>
        <v>0</v>
      </c>
      <c r="I38" s="149">
        <f>'Scheda Infrastrutture'!M52</f>
        <v>0</v>
      </c>
      <c r="J38" s="149">
        <f>'Scheda Infrastrutture'!N52</f>
        <v>0</v>
      </c>
      <c r="K38" s="149">
        <f>'Scheda Infrastrutture'!O52</f>
        <v>0</v>
      </c>
      <c r="L38" s="149">
        <f t="shared" si="4"/>
        <v>0</v>
      </c>
      <c r="M38" s="161"/>
      <c r="N38" s="149"/>
      <c r="O38" s="149"/>
      <c r="P38" s="149">
        <f>'Scheda Infrastrutture'!V52</f>
        <v>0</v>
      </c>
      <c r="Q38" s="149"/>
      <c r="R38" s="149">
        <f>'Scheda Infrastrutture'!X52</f>
        <v>0</v>
      </c>
      <c r="S38" s="149"/>
      <c r="T38" s="149"/>
      <c r="U38" s="149"/>
      <c r="V38" s="149"/>
      <c r="W38" s="149"/>
      <c r="X38" s="149"/>
      <c r="Y38" s="149"/>
      <c r="Z38" s="136">
        <f t="shared" si="7"/>
        <v>0</v>
      </c>
      <c r="AA38" s="179"/>
      <c r="AB38" s="176">
        <f>'Scheda Infrastrutture'!AN52</f>
        <v>0</v>
      </c>
      <c r="AC38" s="176"/>
      <c r="AD38" s="177" t="str">
        <f>'Scheda Infrastrutture'!AO52</f>
        <v>OK</v>
      </c>
      <c r="AE38" s="178">
        <f t="shared" si="5"/>
        <v>0</v>
      </c>
      <c r="AF38" s="178">
        <f t="shared" si="6"/>
        <v>0</v>
      </c>
      <c r="AG38" s="178"/>
    </row>
    <row r="39" spans="1:33" s="141" customFormat="1" x14ac:dyDescent="0.2">
      <c r="A39" s="164">
        <f>'Scheda Infrastrutture'!A53</f>
        <v>0</v>
      </c>
      <c r="B39" s="156">
        <f>'Scheda Infrastrutture'!B53</f>
        <v>0</v>
      </c>
      <c r="C39" s="156">
        <f>'Scheda Infrastrutture'!C53</f>
        <v>0</v>
      </c>
      <c r="D39" s="156">
        <f>'Scheda Infrastrutture'!D53</f>
        <v>0</v>
      </c>
      <c r="E39" s="157">
        <f>'Scheda Infrastrutture'!E53</f>
        <v>0</v>
      </c>
      <c r="F39" s="158"/>
      <c r="G39" s="159">
        <f>'Scheda Infrastrutture'!AH53</f>
        <v>0</v>
      </c>
      <c r="H39" s="160">
        <f>'Scheda Infrastrutture'!L53</f>
        <v>0</v>
      </c>
      <c r="I39" s="133">
        <f>'Scheda Infrastrutture'!M53</f>
        <v>0</v>
      </c>
      <c r="J39" s="133">
        <f>'Scheda Infrastrutture'!N53</f>
        <v>0</v>
      </c>
      <c r="K39" s="133">
        <f>'Scheda Infrastrutture'!O53</f>
        <v>0</v>
      </c>
      <c r="L39" s="149">
        <f t="shared" si="4"/>
        <v>0</v>
      </c>
      <c r="M39" s="161"/>
      <c r="N39" s="133"/>
      <c r="O39" s="133"/>
      <c r="P39" s="133">
        <f>'Scheda Infrastrutture'!V53</f>
        <v>0</v>
      </c>
      <c r="Q39" s="133"/>
      <c r="R39" s="133">
        <f>'Scheda Infrastrutture'!X53</f>
        <v>0</v>
      </c>
      <c r="S39" s="133"/>
      <c r="T39" s="133"/>
      <c r="U39" s="133"/>
      <c r="V39" s="133"/>
      <c r="W39" s="133"/>
      <c r="X39" s="133"/>
      <c r="Y39" s="133"/>
      <c r="Z39" s="136">
        <f t="shared" si="7"/>
        <v>0</v>
      </c>
      <c r="AA39" s="179"/>
      <c r="AB39" s="162">
        <f>'Scheda Infrastrutture'!AN53</f>
        <v>0</v>
      </c>
      <c r="AC39" s="162"/>
      <c r="AD39" s="163" t="str">
        <f>'Scheda Infrastrutture'!AO53</f>
        <v>OK</v>
      </c>
      <c r="AE39" s="164">
        <f t="shared" si="5"/>
        <v>0</v>
      </c>
      <c r="AF39" s="164">
        <f t="shared" si="6"/>
        <v>0</v>
      </c>
      <c r="AG39" s="164"/>
    </row>
    <row r="40" spans="1:33" s="141" customFormat="1" x14ac:dyDescent="0.2">
      <c r="A40" s="178">
        <f>'Scheda Infrastrutture'!A54</f>
        <v>0</v>
      </c>
      <c r="B40" s="153">
        <f>'Scheda Infrastrutture'!B54</f>
        <v>0</v>
      </c>
      <c r="C40" s="153">
        <f>'Scheda Infrastrutture'!C54</f>
        <v>0</v>
      </c>
      <c r="D40" s="153">
        <f>'Scheda Infrastrutture'!D54</f>
        <v>0</v>
      </c>
      <c r="E40" s="167">
        <f>'Scheda Infrastrutture'!E54</f>
        <v>0</v>
      </c>
      <c r="F40" s="168"/>
      <c r="G40" s="169">
        <f>'Scheda Infrastrutture'!AH54</f>
        <v>0</v>
      </c>
      <c r="H40" s="170">
        <f>'Scheda Infrastrutture'!L54</f>
        <v>0</v>
      </c>
      <c r="I40" s="149">
        <f>'Scheda Infrastrutture'!M54</f>
        <v>0</v>
      </c>
      <c r="J40" s="149">
        <f>'Scheda Infrastrutture'!N54</f>
        <v>0</v>
      </c>
      <c r="K40" s="149">
        <f>'Scheda Infrastrutture'!O54</f>
        <v>0</v>
      </c>
      <c r="L40" s="149">
        <f t="shared" si="4"/>
        <v>0</v>
      </c>
      <c r="M40" s="161"/>
      <c r="N40" s="149"/>
      <c r="O40" s="149"/>
      <c r="P40" s="149">
        <f>'Scheda Infrastrutture'!V54</f>
        <v>0</v>
      </c>
      <c r="Q40" s="149"/>
      <c r="R40" s="149">
        <f>'Scheda Infrastrutture'!X54</f>
        <v>0</v>
      </c>
      <c r="S40" s="149"/>
      <c r="T40" s="149"/>
      <c r="U40" s="149"/>
      <c r="V40" s="149"/>
      <c r="W40" s="149"/>
      <c r="X40" s="149"/>
      <c r="Y40" s="149"/>
      <c r="Z40" s="136">
        <f t="shared" si="7"/>
        <v>0</v>
      </c>
      <c r="AA40" s="179"/>
      <c r="AB40" s="176">
        <f>'Scheda Infrastrutture'!AN54</f>
        <v>0</v>
      </c>
      <c r="AC40" s="176"/>
      <c r="AD40" s="177" t="str">
        <f>'Scheda Infrastrutture'!AO54</f>
        <v>OK</v>
      </c>
      <c r="AE40" s="178">
        <f t="shared" si="5"/>
        <v>0</v>
      </c>
      <c r="AF40" s="178">
        <f t="shared" si="6"/>
        <v>0</v>
      </c>
      <c r="AG40" s="178"/>
    </row>
    <row r="41" spans="1:33" s="141" customFormat="1" x14ac:dyDescent="0.2">
      <c r="A41" s="164">
        <f>'Scheda Infrastrutture'!A55</f>
        <v>0</v>
      </c>
      <c r="B41" s="156">
        <f>'Scheda Infrastrutture'!B55</f>
        <v>0</v>
      </c>
      <c r="C41" s="156">
        <f>'Scheda Infrastrutture'!C55</f>
        <v>0</v>
      </c>
      <c r="D41" s="156">
        <f>'Scheda Infrastrutture'!D55</f>
        <v>0</v>
      </c>
      <c r="E41" s="157">
        <f>'Scheda Infrastrutture'!E55</f>
        <v>0</v>
      </c>
      <c r="F41" s="158"/>
      <c r="G41" s="159">
        <f>'Scheda Infrastrutture'!AH55</f>
        <v>0</v>
      </c>
      <c r="H41" s="160">
        <f>'Scheda Infrastrutture'!L55</f>
        <v>0</v>
      </c>
      <c r="I41" s="133">
        <f>'Scheda Infrastrutture'!M55</f>
        <v>0</v>
      </c>
      <c r="J41" s="133">
        <f>'Scheda Infrastrutture'!N55</f>
        <v>0</v>
      </c>
      <c r="K41" s="133">
        <f>'Scheda Infrastrutture'!O55</f>
        <v>0</v>
      </c>
      <c r="L41" s="149">
        <f t="shared" si="4"/>
        <v>0</v>
      </c>
      <c r="M41" s="161"/>
      <c r="N41" s="133"/>
      <c r="O41" s="133"/>
      <c r="P41" s="133">
        <f>'Scheda Infrastrutture'!V55</f>
        <v>0</v>
      </c>
      <c r="Q41" s="133"/>
      <c r="R41" s="133">
        <f>'Scheda Infrastrutture'!X55</f>
        <v>0</v>
      </c>
      <c r="S41" s="133"/>
      <c r="T41" s="133"/>
      <c r="U41" s="133"/>
      <c r="V41" s="133"/>
      <c r="W41" s="133"/>
      <c r="X41" s="133"/>
      <c r="Y41" s="133"/>
      <c r="Z41" s="136">
        <f t="shared" si="7"/>
        <v>0</v>
      </c>
      <c r="AA41" s="179"/>
      <c r="AB41" s="162">
        <f>'Scheda Infrastrutture'!AN55</f>
        <v>0</v>
      </c>
      <c r="AC41" s="162"/>
      <c r="AD41" s="163" t="str">
        <f>'Scheda Infrastrutture'!AO55</f>
        <v>OK</v>
      </c>
      <c r="AE41" s="164">
        <f t="shared" si="5"/>
        <v>0</v>
      </c>
      <c r="AF41" s="164">
        <f t="shared" si="6"/>
        <v>0</v>
      </c>
      <c r="AG41" s="164"/>
    </row>
    <row r="42" spans="1:33" s="141" customFormat="1" x14ac:dyDescent="0.2">
      <c r="A42" s="178">
        <f>'Scheda Infrastrutture'!A56</f>
        <v>0</v>
      </c>
      <c r="B42" s="153">
        <f>'Scheda Infrastrutture'!B56</f>
        <v>0</v>
      </c>
      <c r="C42" s="153">
        <f>'Scheda Infrastrutture'!C56</f>
        <v>0</v>
      </c>
      <c r="D42" s="153">
        <f>'Scheda Infrastrutture'!D56</f>
        <v>0</v>
      </c>
      <c r="E42" s="167">
        <f>'Scheda Infrastrutture'!E56</f>
        <v>0</v>
      </c>
      <c r="F42" s="168"/>
      <c r="G42" s="169">
        <f>'Scheda Infrastrutture'!AH56</f>
        <v>0</v>
      </c>
      <c r="H42" s="170">
        <f>'Scheda Infrastrutture'!L56</f>
        <v>0</v>
      </c>
      <c r="I42" s="149">
        <f>'Scheda Infrastrutture'!M56</f>
        <v>0</v>
      </c>
      <c r="J42" s="149">
        <f>'Scheda Infrastrutture'!N56</f>
        <v>0</v>
      </c>
      <c r="K42" s="149">
        <f>'Scheda Infrastrutture'!O56</f>
        <v>0</v>
      </c>
      <c r="L42" s="149">
        <f t="shared" si="4"/>
        <v>0</v>
      </c>
      <c r="M42" s="161"/>
      <c r="N42" s="149"/>
      <c r="O42" s="149"/>
      <c r="P42" s="149">
        <f>'Scheda Infrastrutture'!V56</f>
        <v>0</v>
      </c>
      <c r="Q42" s="149"/>
      <c r="R42" s="149">
        <f>'Scheda Infrastrutture'!X56</f>
        <v>0</v>
      </c>
      <c r="S42" s="149"/>
      <c r="T42" s="149"/>
      <c r="U42" s="149"/>
      <c r="V42" s="149"/>
      <c r="W42" s="149"/>
      <c r="X42" s="149"/>
      <c r="Y42" s="149"/>
      <c r="Z42" s="136">
        <f t="shared" si="7"/>
        <v>0</v>
      </c>
      <c r="AA42" s="179"/>
      <c r="AB42" s="176">
        <f>'Scheda Infrastrutture'!AN56</f>
        <v>0</v>
      </c>
      <c r="AC42" s="176"/>
      <c r="AD42" s="177" t="str">
        <f>'Scheda Infrastrutture'!AO56</f>
        <v>OK</v>
      </c>
      <c r="AE42" s="178">
        <f t="shared" si="5"/>
        <v>0</v>
      </c>
      <c r="AF42" s="178">
        <f t="shared" si="6"/>
        <v>0</v>
      </c>
      <c r="AG42" s="178"/>
    </row>
    <row r="43" spans="1:33" s="141" customFormat="1" x14ac:dyDescent="0.2">
      <c r="A43" s="164">
        <f>'Scheda Infrastrutture'!A57</f>
        <v>0</v>
      </c>
      <c r="B43" s="156">
        <f>'Scheda Infrastrutture'!B57</f>
        <v>0</v>
      </c>
      <c r="C43" s="156">
        <f>'Scheda Infrastrutture'!C57</f>
        <v>0</v>
      </c>
      <c r="D43" s="156">
        <f>'Scheda Infrastrutture'!D57</f>
        <v>0</v>
      </c>
      <c r="E43" s="157">
        <f>'Scheda Infrastrutture'!E57</f>
        <v>0</v>
      </c>
      <c r="F43" s="158"/>
      <c r="G43" s="159">
        <f>'Scheda Infrastrutture'!AH57</f>
        <v>0</v>
      </c>
      <c r="H43" s="160">
        <f>'Scheda Infrastrutture'!L57</f>
        <v>0</v>
      </c>
      <c r="I43" s="133">
        <f>'Scheda Infrastrutture'!M57</f>
        <v>0</v>
      </c>
      <c r="J43" s="133">
        <f>'Scheda Infrastrutture'!N57</f>
        <v>0</v>
      </c>
      <c r="K43" s="133">
        <f>'Scheda Infrastrutture'!O57</f>
        <v>0</v>
      </c>
      <c r="L43" s="149">
        <f t="shared" si="4"/>
        <v>0</v>
      </c>
      <c r="M43" s="161"/>
      <c r="N43" s="133"/>
      <c r="O43" s="133"/>
      <c r="P43" s="133">
        <f>'Scheda Infrastrutture'!V57</f>
        <v>0</v>
      </c>
      <c r="Q43" s="133"/>
      <c r="R43" s="133">
        <f>'Scheda Infrastrutture'!X57</f>
        <v>0</v>
      </c>
      <c r="S43" s="133"/>
      <c r="T43" s="133"/>
      <c r="U43" s="133"/>
      <c r="V43" s="133"/>
      <c r="W43" s="133"/>
      <c r="X43" s="133"/>
      <c r="Y43" s="133"/>
      <c r="Z43" s="136">
        <f t="shared" si="7"/>
        <v>0</v>
      </c>
      <c r="AA43" s="179"/>
      <c r="AB43" s="162">
        <f>'Scheda Infrastrutture'!AN57</f>
        <v>0</v>
      </c>
      <c r="AC43" s="162"/>
      <c r="AD43" s="163" t="str">
        <f>'Scheda Infrastrutture'!AO57</f>
        <v>OK</v>
      </c>
      <c r="AE43" s="164">
        <f t="shared" si="5"/>
        <v>0</v>
      </c>
      <c r="AF43" s="164">
        <f t="shared" si="6"/>
        <v>0</v>
      </c>
      <c r="AG43" s="164"/>
    </row>
    <row r="44" spans="1:33" s="141" customFormat="1" x14ac:dyDescent="0.2">
      <c r="A44" s="178">
        <f>'Scheda Infrastrutture'!A58</f>
        <v>0</v>
      </c>
      <c r="B44" s="153">
        <f>'Scheda Infrastrutture'!B58</f>
        <v>0</v>
      </c>
      <c r="C44" s="153">
        <f>'Scheda Infrastrutture'!C58</f>
        <v>0</v>
      </c>
      <c r="D44" s="153">
        <f>'Scheda Infrastrutture'!D58</f>
        <v>0</v>
      </c>
      <c r="E44" s="167">
        <f>'Scheda Infrastrutture'!E58</f>
        <v>0</v>
      </c>
      <c r="F44" s="168"/>
      <c r="G44" s="169">
        <f>'Scheda Infrastrutture'!AH58</f>
        <v>0</v>
      </c>
      <c r="H44" s="170">
        <f>'Scheda Infrastrutture'!L58</f>
        <v>0</v>
      </c>
      <c r="I44" s="149">
        <f>'Scheda Infrastrutture'!M58</f>
        <v>0</v>
      </c>
      <c r="J44" s="149">
        <f>'Scheda Infrastrutture'!N58</f>
        <v>0</v>
      </c>
      <c r="K44" s="149">
        <f>'Scheda Infrastrutture'!O58</f>
        <v>0</v>
      </c>
      <c r="L44" s="149">
        <f t="shared" si="4"/>
        <v>0</v>
      </c>
      <c r="M44" s="161"/>
      <c r="N44" s="149"/>
      <c r="O44" s="149"/>
      <c r="P44" s="149">
        <f>'Scheda Infrastrutture'!V58</f>
        <v>0</v>
      </c>
      <c r="Q44" s="149"/>
      <c r="R44" s="149">
        <f>'Scheda Infrastrutture'!X58</f>
        <v>0</v>
      </c>
      <c r="S44" s="149"/>
      <c r="T44" s="149"/>
      <c r="U44" s="149"/>
      <c r="V44" s="149"/>
      <c r="W44" s="149"/>
      <c r="X44" s="149"/>
      <c r="Y44" s="149"/>
      <c r="Z44" s="136">
        <f t="shared" si="7"/>
        <v>0</v>
      </c>
      <c r="AA44" s="179"/>
      <c r="AB44" s="176">
        <f>'Scheda Infrastrutture'!AN58</f>
        <v>0</v>
      </c>
      <c r="AC44" s="176"/>
      <c r="AD44" s="177" t="str">
        <f>'Scheda Infrastrutture'!AO58</f>
        <v>OK</v>
      </c>
      <c r="AE44" s="178">
        <f t="shared" si="5"/>
        <v>0</v>
      </c>
      <c r="AF44" s="178">
        <f t="shared" si="6"/>
        <v>0</v>
      </c>
      <c r="AG44" s="178"/>
    </row>
    <row r="45" spans="1:33" s="141" customFormat="1" x14ac:dyDescent="0.2">
      <c r="A45" s="164">
        <f>'Scheda Infrastrutture'!A59</f>
        <v>0</v>
      </c>
      <c r="B45" s="156">
        <f>'Scheda Infrastrutture'!B59</f>
        <v>0</v>
      </c>
      <c r="C45" s="156">
        <f>'Scheda Infrastrutture'!C59</f>
        <v>0</v>
      </c>
      <c r="D45" s="156">
        <f>'Scheda Infrastrutture'!D59</f>
        <v>0</v>
      </c>
      <c r="E45" s="157">
        <f>'Scheda Infrastrutture'!E59</f>
        <v>0</v>
      </c>
      <c r="F45" s="158"/>
      <c r="G45" s="159">
        <f>'Scheda Infrastrutture'!AH59</f>
        <v>0</v>
      </c>
      <c r="H45" s="160">
        <f>'Scheda Infrastrutture'!L59</f>
        <v>0</v>
      </c>
      <c r="I45" s="133">
        <f>'Scheda Infrastrutture'!M59</f>
        <v>0</v>
      </c>
      <c r="J45" s="133">
        <f>'Scheda Infrastrutture'!N59</f>
        <v>0</v>
      </c>
      <c r="K45" s="133">
        <f>'Scheda Infrastrutture'!O59</f>
        <v>0</v>
      </c>
      <c r="L45" s="149">
        <f t="shared" si="4"/>
        <v>0</v>
      </c>
      <c r="M45" s="161"/>
      <c r="N45" s="133"/>
      <c r="O45" s="133"/>
      <c r="P45" s="133">
        <f>'Scheda Infrastrutture'!V59</f>
        <v>0</v>
      </c>
      <c r="Q45" s="133"/>
      <c r="R45" s="133">
        <f>'Scheda Infrastrutture'!X59</f>
        <v>0</v>
      </c>
      <c r="S45" s="133"/>
      <c r="T45" s="133"/>
      <c r="U45" s="133"/>
      <c r="V45" s="133"/>
      <c r="W45" s="133"/>
      <c r="X45" s="133"/>
      <c r="Y45" s="133"/>
      <c r="Z45" s="136">
        <f t="shared" si="7"/>
        <v>0</v>
      </c>
      <c r="AA45" s="179"/>
      <c r="AB45" s="162">
        <f>'Scheda Infrastrutture'!AN59</f>
        <v>0</v>
      </c>
      <c r="AC45" s="162"/>
      <c r="AD45" s="163" t="str">
        <f>'Scheda Infrastrutture'!AO59</f>
        <v>OK</v>
      </c>
      <c r="AE45" s="164">
        <f t="shared" si="5"/>
        <v>0</v>
      </c>
      <c r="AF45" s="164">
        <f t="shared" si="6"/>
        <v>0</v>
      </c>
      <c r="AG45" s="164"/>
    </row>
    <row r="46" spans="1:33" s="141" customFormat="1" x14ac:dyDescent="0.2">
      <c r="A46" s="178">
        <f>'Scheda Infrastrutture'!A60</f>
        <v>0</v>
      </c>
      <c r="B46" s="153">
        <f>'Scheda Infrastrutture'!B60</f>
        <v>0</v>
      </c>
      <c r="C46" s="153">
        <f>'Scheda Infrastrutture'!C60</f>
        <v>0</v>
      </c>
      <c r="D46" s="153">
        <f>'Scheda Infrastrutture'!D60</f>
        <v>0</v>
      </c>
      <c r="E46" s="167">
        <f>'Scheda Infrastrutture'!E60</f>
        <v>0</v>
      </c>
      <c r="F46" s="168"/>
      <c r="G46" s="169">
        <f>'Scheda Infrastrutture'!AH60</f>
        <v>0</v>
      </c>
      <c r="H46" s="170">
        <f>'Scheda Infrastrutture'!L60</f>
        <v>0</v>
      </c>
      <c r="I46" s="149">
        <f>'Scheda Infrastrutture'!M60</f>
        <v>0</v>
      </c>
      <c r="J46" s="149">
        <f>'Scheda Infrastrutture'!N60</f>
        <v>0</v>
      </c>
      <c r="K46" s="149">
        <f>'Scheda Infrastrutture'!O60</f>
        <v>0</v>
      </c>
      <c r="L46" s="149">
        <f t="shared" si="4"/>
        <v>0</v>
      </c>
      <c r="M46" s="161"/>
      <c r="N46" s="149"/>
      <c r="O46" s="149"/>
      <c r="P46" s="149">
        <f>'Scheda Infrastrutture'!V60</f>
        <v>0</v>
      </c>
      <c r="Q46" s="149"/>
      <c r="R46" s="149">
        <f>'Scheda Infrastrutture'!X60</f>
        <v>0</v>
      </c>
      <c r="S46" s="149"/>
      <c r="T46" s="149"/>
      <c r="U46" s="149"/>
      <c r="V46" s="149"/>
      <c r="W46" s="149"/>
      <c r="X46" s="149"/>
      <c r="Y46" s="149"/>
      <c r="Z46" s="136">
        <f t="shared" si="7"/>
        <v>0</v>
      </c>
      <c r="AA46" s="179"/>
      <c r="AB46" s="176">
        <f>'Scheda Infrastrutture'!AN60</f>
        <v>0</v>
      </c>
      <c r="AC46" s="176"/>
      <c r="AD46" s="177" t="str">
        <f>'Scheda Infrastrutture'!AO60</f>
        <v>OK</v>
      </c>
      <c r="AE46" s="178">
        <f t="shared" si="5"/>
        <v>0</v>
      </c>
      <c r="AF46" s="178">
        <f t="shared" si="6"/>
        <v>0</v>
      </c>
      <c r="AG46" s="178"/>
    </row>
    <row r="47" spans="1:33" s="141" customFormat="1" x14ac:dyDescent="0.2">
      <c r="A47" s="164">
        <f>'Scheda Infrastrutture'!A61</f>
        <v>0</v>
      </c>
      <c r="B47" s="156">
        <f>'Scheda Infrastrutture'!B61</f>
        <v>0</v>
      </c>
      <c r="C47" s="156">
        <f>'Scheda Infrastrutture'!C61</f>
        <v>0</v>
      </c>
      <c r="D47" s="156">
        <f>'Scheda Infrastrutture'!D61</f>
        <v>0</v>
      </c>
      <c r="E47" s="157">
        <f>'Scheda Infrastrutture'!E61</f>
        <v>0</v>
      </c>
      <c r="F47" s="158"/>
      <c r="G47" s="159">
        <f>'Scheda Infrastrutture'!AH61</f>
        <v>0</v>
      </c>
      <c r="H47" s="160">
        <f>'Scheda Infrastrutture'!L61</f>
        <v>0</v>
      </c>
      <c r="I47" s="133">
        <f>'Scheda Infrastrutture'!M61</f>
        <v>0</v>
      </c>
      <c r="J47" s="133">
        <f>'Scheda Infrastrutture'!N61</f>
        <v>0</v>
      </c>
      <c r="K47" s="133">
        <f>'Scheda Infrastrutture'!O61</f>
        <v>0</v>
      </c>
      <c r="L47" s="149">
        <f t="shared" si="4"/>
        <v>0</v>
      </c>
      <c r="M47" s="161"/>
      <c r="N47" s="133"/>
      <c r="O47" s="133"/>
      <c r="P47" s="133">
        <f>'Scheda Infrastrutture'!V61</f>
        <v>0</v>
      </c>
      <c r="Q47" s="133"/>
      <c r="R47" s="133">
        <f>'Scheda Infrastrutture'!X61</f>
        <v>0</v>
      </c>
      <c r="S47" s="133"/>
      <c r="T47" s="133"/>
      <c r="U47" s="133"/>
      <c r="V47" s="133"/>
      <c r="W47" s="133"/>
      <c r="X47" s="133"/>
      <c r="Y47" s="133"/>
      <c r="Z47" s="136">
        <f t="shared" si="7"/>
        <v>0</v>
      </c>
      <c r="AA47" s="179"/>
      <c r="AB47" s="162">
        <f>'Scheda Infrastrutture'!AN61</f>
        <v>0</v>
      </c>
      <c r="AC47" s="162"/>
      <c r="AD47" s="163" t="str">
        <f>'Scheda Infrastrutture'!AO61</f>
        <v>OK</v>
      </c>
      <c r="AE47" s="164">
        <f t="shared" si="5"/>
        <v>0</v>
      </c>
      <c r="AF47" s="164">
        <f t="shared" si="6"/>
        <v>0</v>
      </c>
      <c r="AG47" s="164"/>
    </row>
    <row r="48" spans="1:33" s="141" customFormat="1" x14ac:dyDescent="0.2">
      <c r="A48" s="178">
        <f>'Scheda Infrastrutture'!A62</f>
        <v>0</v>
      </c>
      <c r="B48" s="153">
        <f>'Scheda Infrastrutture'!B62</f>
        <v>0</v>
      </c>
      <c r="C48" s="153">
        <f>'Scheda Infrastrutture'!C62</f>
        <v>0</v>
      </c>
      <c r="D48" s="153">
        <f>'Scheda Infrastrutture'!D62</f>
        <v>0</v>
      </c>
      <c r="E48" s="167">
        <f>'Scheda Infrastrutture'!E62</f>
        <v>0</v>
      </c>
      <c r="F48" s="168"/>
      <c r="G48" s="169">
        <f>'Scheda Infrastrutture'!AH62</f>
        <v>0</v>
      </c>
      <c r="H48" s="170">
        <f>'Scheda Infrastrutture'!L62</f>
        <v>0</v>
      </c>
      <c r="I48" s="149">
        <f>'Scheda Infrastrutture'!M62</f>
        <v>0</v>
      </c>
      <c r="J48" s="149">
        <f>'Scheda Infrastrutture'!N62</f>
        <v>0</v>
      </c>
      <c r="K48" s="149">
        <f>'Scheda Infrastrutture'!O62</f>
        <v>0</v>
      </c>
      <c r="L48" s="149">
        <f t="shared" si="4"/>
        <v>0</v>
      </c>
      <c r="M48" s="161"/>
      <c r="N48" s="149"/>
      <c r="O48" s="149"/>
      <c r="P48" s="149">
        <f>'Scheda Infrastrutture'!V62</f>
        <v>0</v>
      </c>
      <c r="Q48" s="149"/>
      <c r="R48" s="149">
        <f>'Scheda Infrastrutture'!X62</f>
        <v>0</v>
      </c>
      <c r="S48" s="149"/>
      <c r="T48" s="149"/>
      <c r="U48" s="149"/>
      <c r="V48" s="149"/>
      <c r="W48" s="149"/>
      <c r="X48" s="149"/>
      <c r="Y48" s="149"/>
      <c r="Z48" s="136">
        <f t="shared" si="7"/>
        <v>0</v>
      </c>
      <c r="AA48" s="179"/>
      <c r="AB48" s="176">
        <f>'Scheda Infrastrutture'!AN62</f>
        <v>0</v>
      </c>
      <c r="AC48" s="176"/>
      <c r="AD48" s="177" t="str">
        <f>'Scheda Infrastrutture'!AO62</f>
        <v>OK</v>
      </c>
      <c r="AE48" s="178">
        <f t="shared" si="5"/>
        <v>0</v>
      </c>
      <c r="AF48" s="178">
        <f t="shared" si="6"/>
        <v>0</v>
      </c>
      <c r="AG48" s="178"/>
    </row>
    <row r="49" spans="1:33" s="141" customFormat="1" x14ac:dyDescent="0.2">
      <c r="A49" s="164">
        <f>'Scheda Infrastrutture'!A63</f>
        <v>0</v>
      </c>
      <c r="B49" s="156">
        <f>'Scheda Infrastrutture'!B63</f>
        <v>0</v>
      </c>
      <c r="C49" s="156">
        <f>'Scheda Infrastrutture'!C63</f>
        <v>0</v>
      </c>
      <c r="D49" s="156">
        <f>'Scheda Infrastrutture'!D63</f>
        <v>0</v>
      </c>
      <c r="E49" s="157">
        <f>'Scheda Infrastrutture'!E63</f>
        <v>0</v>
      </c>
      <c r="F49" s="158"/>
      <c r="G49" s="159">
        <f>'Scheda Infrastrutture'!AH63</f>
        <v>0</v>
      </c>
      <c r="H49" s="160">
        <f>'Scheda Infrastrutture'!L63</f>
        <v>0</v>
      </c>
      <c r="I49" s="133">
        <f>'Scheda Infrastrutture'!M63</f>
        <v>0</v>
      </c>
      <c r="J49" s="133">
        <f>'Scheda Infrastrutture'!N63</f>
        <v>0</v>
      </c>
      <c r="K49" s="133">
        <f>'Scheda Infrastrutture'!O63</f>
        <v>0</v>
      </c>
      <c r="L49" s="149">
        <f t="shared" si="4"/>
        <v>0</v>
      </c>
      <c r="M49" s="161"/>
      <c r="N49" s="133"/>
      <c r="O49" s="133"/>
      <c r="P49" s="133">
        <f>'Scheda Infrastrutture'!V63</f>
        <v>0</v>
      </c>
      <c r="Q49" s="133"/>
      <c r="R49" s="133">
        <f>'Scheda Infrastrutture'!X63</f>
        <v>0</v>
      </c>
      <c r="S49" s="133"/>
      <c r="T49" s="133"/>
      <c r="U49" s="133"/>
      <c r="V49" s="133"/>
      <c r="W49" s="133"/>
      <c r="X49" s="133"/>
      <c r="Y49" s="133"/>
      <c r="Z49" s="136">
        <f t="shared" si="7"/>
        <v>0</v>
      </c>
      <c r="AA49" s="179"/>
      <c r="AB49" s="162">
        <f>'Scheda Infrastrutture'!AN63</f>
        <v>0</v>
      </c>
      <c r="AC49" s="162"/>
      <c r="AD49" s="163" t="str">
        <f>'Scheda Infrastrutture'!AO63</f>
        <v>OK</v>
      </c>
      <c r="AE49" s="164">
        <f t="shared" si="5"/>
        <v>0</v>
      </c>
      <c r="AF49" s="164">
        <f t="shared" si="6"/>
        <v>0</v>
      </c>
      <c r="AG49" s="164"/>
    </row>
    <row r="50" spans="1:33" s="141" customFormat="1" x14ac:dyDescent="0.2">
      <c r="A50" s="178">
        <f>'Scheda Infrastrutture'!A64</f>
        <v>0</v>
      </c>
      <c r="B50" s="153">
        <f>'Scheda Infrastrutture'!B64</f>
        <v>0</v>
      </c>
      <c r="C50" s="153">
        <f>'Scheda Infrastrutture'!C64</f>
        <v>0</v>
      </c>
      <c r="D50" s="153">
        <f>'Scheda Infrastrutture'!D64</f>
        <v>0</v>
      </c>
      <c r="E50" s="167">
        <f>'Scheda Infrastrutture'!E64</f>
        <v>0</v>
      </c>
      <c r="F50" s="168"/>
      <c r="G50" s="169">
        <f>'Scheda Infrastrutture'!AH64</f>
        <v>0</v>
      </c>
      <c r="H50" s="170">
        <f>'Scheda Infrastrutture'!L64</f>
        <v>0</v>
      </c>
      <c r="I50" s="149">
        <f>'Scheda Infrastrutture'!M64</f>
        <v>0</v>
      </c>
      <c r="J50" s="149">
        <f>'Scheda Infrastrutture'!N64</f>
        <v>0</v>
      </c>
      <c r="K50" s="149">
        <f>'Scheda Infrastrutture'!O64</f>
        <v>0</v>
      </c>
      <c r="L50" s="149">
        <f t="shared" si="4"/>
        <v>0</v>
      </c>
      <c r="M50" s="161"/>
      <c r="N50" s="149"/>
      <c r="O50" s="149"/>
      <c r="P50" s="149">
        <f>'Scheda Infrastrutture'!V64</f>
        <v>0</v>
      </c>
      <c r="Q50" s="149"/>
      <c r="R50" s="149">
        <f>'Scheda Infrastrutture'!X64</f>
        <v>0</v>
      </c>
      <c r="S50" s="149"/>
      <c r="T50" s="149"/>
      <c r="U50" s="149"/>
      <c r="V50" s="149"/>
      <c r="W50" s="149"/>
      <c r="X50" s="149"/>
      <c r="Y50" s="149"/>
      <c r="Z50" s="136">
        <f t="shared" si="7"/>
        <v>0</v>
      </c>
      <c r="AA50" s="179"/>
      <c r="AB50" s="176">
        <f>'Scheda Infrastrutture'!AN64</f>
        <v>0</v>
      </c>
      <c r="AC50" s="176"/>
      <c r="AD50" s="177" t="str">
        <f>'Scheda Infrastrutture'!AO64</f>
        <v>OK</v>
      </c>
      <c r="AE50" s="178">
        <f t="shared" si="5"/>
        <v>0</v>
      </c>
      <c r="AF50" s="178">
        <f t="shared" si="6"/>
        <v>0</v>
      </c>
      <c r="AG50" s="178"/>
    </row>
    <row r="51" spans="1:33" s="141" customFormat="1" x14ac:dyDescent="0.2">
      <c r="A51" s="164">
        <f>'Scheda Infrastrutture'!A65</f>
        <v>0</v>
      </c>
      <c r="B51" s="156">
        <f>'Scheda Infrastrutture'!B65</f>
        <v>0</v>
      </c>
      <c r="C51" s="156">
        <f>'Scheda Infrastrutture'!C65</f>
        <v>0</v>
      </c>
      <c r="D51" s="156">
        <f>'Scheda Infrastrutture'!D65</f>
        <v>0</v>
      </c>
      <c r="E51" s="157">
        <f>'Scheda Infrastrutture'!E65</f>
        <v>0</v>
      </c>
      <c r="F51" s="158"/>
      <c r="G51" s="159">
        <f>'Scheda Infrastrutture'!AH65</f>
        <v>0</v>
      </c>
      <c r="H51" s="160">
        <f>'Scheda Infrastrutture'!L65</f>
        <v>0</v>
      </c>
      <c r="I51" s="133">
        <f>'Scheda Infrastrutture'!M65</f>
        <v>0</v>
      </c>
      <c r="J51" s="133">
        <f>'Scheda Infrastrutture'!N65</f>
        <v>0</v>
      </c>
      <c r="K51" s="133">
        <f>'Scheda Infrastrutture'!O65</f>
        <v>0</v>
      </c>
      <c r="L51" s="149">
        <f t="shared" si="4"/>
        <v>0</v>
      </c>
      <c r="M51" s="161"/>
      <c r="N51" s="133"/>
      <c r="O51" s="133"/>
      <c r="P51" s="133">
        <f>'Scheda Infrastrutture'!V65</f>
        <v>0</v>
      </c>
      <c r="Q51" s="133"/>
      <c r="R51" s="133">
        <f>'Scheda Infrastrutture'!X65</f>
        <v>0</v>
      </c>
      <c r="S51" s="133"/>
      <c r="T51" s="133"/>
      <c r="U51" s="133"/>
      <c r="V51" s="133"/>
      <c r="W51" s="133"/>
      <c r="X51" s="133"/>
      <c r="Y51" s="133"/>
      <c r="Z51" s="136">
        <f t="shared" si="7"/>
        <v>0</v>
      </c>
      <c r="AA51" s="179"/>
      <c r="AB51" s="162">
        <f>'Scheda Infrastrutture'!AN65</f>
        <v>0</v>
      </c>
      <c r="AC51" s="162"/>
      <c r="AD51" s="163" t="str">
        <f>'Scheda Infrastrutture'!AO65</f>
        <v>OK</v>
      </c>
      <c r="AE51" s="164">
        <f t="shared" si="5"/>
        <v>0</v>
      </c>
      <c r="AF51" s="164">
        <f t="shared" si="6"/>
        <v>0</v>
      </c>
      <c r="AG51" s="164"/>
    </row>
    <row r="52" spans="1:33" s="141" customFormat="1" x14ac:dyDescent="0.2">
      <c r="A52" s="178">
        <f>'Scheda Infrastrutture'!A66</f>
        <v>0</v>
      </c>
      <c r="B52" s="153">
        <f>'Scheda Infrastrutture'!B66</f>
        <v>0</v>
      </c>
      <c r="C52" s="153">
        <f>'Scheda Infrastrutture'!C66</f>
        <v>0</v>
      </c>
      <c r="D52" s="153">
        <f>'Scheda Infrastrutture'!D66</f>
        <v>0</v>
      </c>
      <c r="E52" s="167">
        <f>'Scheda Infrastrutture'!E66</f>
        <v>0</v>
      </c>
      <c r="F52" s="168"/>
      <c r="G52" s="169">
        <f>'Scheda Infrastrutture'!AH66</f>
        <v>0</v>
      </c>
      <c r="H52" s="170">
        <f>'Scheda Infrastrutture'!L66</f>
        <v>0</v>
      </c>
      <c r="I52" s="149">
        <f>'Scheda Infrastrutture'!M66</f>
        <v>0</v>
      </c>
      <c r="J52" s="149">
        <f>'Scheda Infrastrutture'!N66</f>
        <v>0</v>
      </c>
      <c r="K52" s="149">
        <f>'Scheda Infrastrutture'!O66</f>
        <v>0</v>
      </c>
      <c r="L52" s="149">
        <f t="shared" si="4"/>
        <v>0</v>
      </c>
      <c r="M52" s="161"/>
      <c r="N52" s="149"/>
      <c r="O52" s="149"/>
      <c r="P52" s="149">
        <f>'Scheda Infrastrutture'!V66</f>
        <v>0</v>
      </c>
      <c r="Q52" s="149"/>
      <c r="R52" s="149">
        <f>'Scheda Infrastrutture'!X66</f>
        <v>0</v>
      </c>
      <c r="S52" s="149"/>
      <c r="T52" s="149"/>
      <c r="U52" s="149"/>
      <c r="V52" s="149"/>
      <c r="W52" s="149"/>
      <c r="X52" s="149"/>
      <c r="Y52" s="149"/>
      <c r="Z52" s="136">
        <f t="shared" si="7"/>
        <v>0</v>
      </c>
      <c r="AA52" s="179"/>
      <c r="AB52" s="176">
        <f>'Scheda Infrastrutture'!AN66</f>
        <v>0</v>
      </c>
      <c r="AC52" s="176"/>
      <c r="AD52" s="177" t="str">
        <f>'Scheda Infrastrutture'!AO66</f>
        <v>OK</v>
      </c>
      <c r="AE52" s="178">
        <f t="shared" si="5"/>
        <v>0</v>
      </c>
      <c r="AF52" s="178">
        <f t="shared" si="6"/>
        <v>0</v>
      </c>
      <c r="AG52" s="178"/>
    </row>
    <row r="53" spans="1:33" s="141" customFormat="1" x14ac:dyDescent="0.2">
      <c r="A53" s="164">
        <f>'Scheda Infrastrutture'!A67</f>
        <v>0</v>
      </c>
      <c r="B53" s="156">
        <f>'Scheda Infrastrutture'!B67</f>
        <v>0</v>
      </c>
      <c r="C53" s="156">
        <f>'Scheda Infrastrutture'!C67</f>
        <v>0</v>
      </c>
      <c r="D53" s="156">
        <f>'Scheda Infrastrutture'!D67</f>
        <v>0</v>
      </c>
      <c r="E53" s="157">
        <f>'Scheda Infrastrutture'!E67</f>
        <v>0</v>
      </c>
      <c r="F53" s="158"/>
      <c r="G53" s="159">
        <f>'Scheda Infrastrutture'!AH67</f>
        <v>0</v>
      </c>
      <c r="H53" s="160">
        <f>'Scheda Infrastrutture'!L67</f>
        <v>0</v>
      </c>
      <c r="I53" s="133">
        <f>'Scheda Infrastrutture'!M67</f>
        <v>0</v>
      </c>
      <c r="J53" s="133">
        <f>'Scheda Infrastrutture'!N67</f>
        <v>0</v>
      </c>
      <c r="K53" s="133">
        <f>'Scheda Infrastrutture'!O67</f>
        <v>0</v>
      </c>
      <c r="L53" s="149">
        <f t="shared" si="4"/>
        <v>0</v>
      </c>
      <c r="M53" s="161"/>
      <c r="N53" s="133"/>
      <c r="O53" s="133"/>
      <c r="P53" s="133">
        <f>'Scheda Infrastrutture'!V67</f>
        <v>0</v>
      </c>
      <c r="Q53" s="133"/>
      <c r="R53" s="133">
        <f>'Scheda Infrastrutture'!X67</f>
        <v>0</v>
      </c>
      <c r="S53" s="133"/>
      <c r="T53" s="133"/>
      <c r="U53" s="133"/>
      <c r="V53" s="133"/>
      <c r="W53" s="133"/>
      <c r="X53" s="133"/>
      <c r="Y53" s="133"/>
      <c r="Z53" s="136">
        <f t="shared" si="7"/>
        <v>0</v>
      </c>
      <c r="AA53" s="179"/>
      <c r="AB53" s="162">
        <f>'Scheda Infrastrutture'!AN67</f>
        <v>0</v>
      </c>
      <c r="AC53" s="162"/>
      <c r="AD53" s="163" t="str">
        <f>'Scheda Infrastrutture'!AO67</f>
        <v>OK</v>
      </c>
      <c r="AE53" s="164">
        <f t="shared" si="5"/>
        <v>0</v>
      </c>
      <c r="AF53" s="164">
        <f t="shared" si="6"/>
        <v>0</v>
      </c>
      <c r="AG53" s="164"/>
    </row>
    <row r="54" spans="1:33" s="141" customFormat="1" x14ac:dyDescent="0.2">
      <c r="A54" s="178">
        <f>'Scheda Infrastrutture'!A68</f>
        <v>0</v>
      </c>
      <c r="B54" s="153">
        <f>'Scheda Infrastrutture'!B68</f>
        <v>0</v>
      </c>
      <c r="C54" s="153">
        <f>'Scheda Infrastrutture'!C68</f>
        <v>0</v>
      </c>
      <c r="D54" s="153">
        <f>'Scheda Infrastrutture'!D68</f>
        <v>0</v>
      </c>
      <c r="E54" s="167">
        <f>'Scheda Infrastrutture'!E68</f>
        <v>0</v>
      </c>
      <c r="F54" s="168"/>
      <c r="G54" s="169">
        <f>'Scheda Infrastrutture'!AH68</f>
        <v>0</v>
      </c>
      <c r="H54" s="170">
        <f>'Scheda Infrastrutture'!L68</f>
        <v>0</v>
      </c>
      <c r="I54" s="149">
        <f>'Scheda Infrastrutture'!M68</f>
        <v>0</v>
      </c>
      <c r="J54" s="149">
        <f>'Scheda Infrastrutture'!N68</f>
        <v>0</v>
      </c>
      <c r="K54" s="149">
        <f>'Scheda Infrastrutture'!O68</f>
        <v>0</v>
      </c>
      <c r="L54" s="149">
        <f t="shared" si="4"/>
        <v>0</v>
      </c>
      <c r="M54" s="161"/>
      <c r="N54" s="149"/>
      <c r="O54" s="149"/>
      <c r="P54" s="149">
        <f>'Scheda Infrastrutture'!V68</f>
        <v>0</v>
      </c>
      <c r="Q54" s="149"/>
      <c r="R54" s="149">
        <f>'Scheda Infrastrutture'!X68</f>
        <v>0</v>
      </c>
      <c r="S54" s="149"/>
      <c r="T54" s="149"/>
      <c r="U54" s="149"/>
      <c r="V54" s="149"/>
      <c r="W54" s="149"/>
      <c r="X54" s="149"/>
      <c r="Y54" s="149"/>
      <c r="Z54" s="136">
        <f t="shared" si="7"/>
        <v>0</v>
      </c>
      <c r="AA54" s="179"/>
      <c r="AB54" s="176">
        <f>'Scheda Infrastrutture'!AN68</f>
        <v>0</v>
      </c>
      <c r="AC54" s="176"/>
      <c r="AD54" s="177" t="str">
        <f>'Scheda Infrastrutture'!AO68</f>
        <v>OK</v>
      </c>
      <c r="AE54" s="178">
        <f t="shared" si="5"/>
        <v>0</v>
      </c>
      <c r="AF54" s="178">
        <f t="shared" si="6"/>
        <v>0</v>
      </c>
      <c r="AG54" s="178"/>
    </row>
    <row r="55" spans="1:33" s="141" customFormat="1" x14ac:dyDescent="0.2">
      <c r="A55" s="164">
        <f>'Scheda Infrastrutture'!A69</f>
        <v>0</v>
      </c>
      <c r="B55" s="156">
        <f>'Scheda Infrastrutture'!B69</f>
        <v>0</v>
      </c>
      <c r="C55" s="156">
        <f>'Scheda Infrastrutture'!C69</f>
        <v>0</v>
      </c>
      <c r="D55" s="156">
        <f>'Scheda Infrastrutture'!D69</f>
        <v>0</v>
      </c>
      <c r="E55" s="157">
        <f>'Scheda Infrastrutture'!E69</f>
        <v>0</v>
      </c>
      <c r="F55" s="158"/>
      <c r="G55" s="159">
        <f>'Scheda Infrastrutture'!AH69</f>
        <v>0</v>
      </c>
      <c r="H55" s="160">
        <f>'Scheda Infrastrutture'!L69</f>
        <v>0</v>
      </c>
      <c r="I55" s="133">
        <f>'Scheda Infrastrutture'!M69</f>
        <v>0</v>
      </c>
      <c r="J55" s="133">
        <f>'Scheda Infrastrutture'!N69</f>
        <v>0</v>
      </c>
      <c r="K55" s="133">
        <f>'Scheda Infrastrutture'!O69</f>
        <v>0</v>
      </c>
      <c r="L55" s="149">
        <f t="shared" si="4"/>
        <v>0</v>
      </c>
      <c r="M55" s="161"/>
      <c r="N55" s="133"/>
      <c r="O55" s="133"/>
      <c r="P55" s="133">
        <f>'Scheda Infrastrutture'!V69</f>
        <v>0</v>
      </c>
      <c r="Q55" s="133"/>
      <c r="R55" s="133">
        <f>'Scheda Infrastrutture'!X69</f>
        <v>0</v>
      </c>
      <c r="S55" s="133"/>
      <c r="T55" s="133"/>
      <c r="U55" s="133"/>
      <c r="V55" s="133"/>
      <c r="W55" s="133"/>
      <c r="X55" s="133"/>
      <c r="Y55" s="133"/>
      <c r="Z55" s="136">
        <f t="shared" si="7"/>
        <v>0</v>
      </c>
      <c r="AA55" s="179"/>
      <c r="AB55" s="162">
        <f>'Scheda Infrastrutture'!AN69</f>
        <v>0</v>
      </c>
      <c r="AC55" s="162"/>
      <c r="AD55" s="163" t="str">
        <f>'Scheda Infrastrutture'!AO69</f>
        <v>OK</v>
      </c>
      <c r="AE55" s="164">
        <f t="shared" si="5"/>
        <v>0</v>
      </c>
      <c r="AF55" s="164">
        <f t="shared" si="6"/>
        <v>0</v>
      </c>
      <c r="AG55" s="164"/>
    </row>
    <row r="56" spans="1:33" s="141" customFormat="1" x14ac:dyDescent="0.2">
      <c r="A56" s="178">
        <f>'Scheda Infrastrutture'!A70</f>
        <v>0</v>
      </c>
      <c r="B56" s="153">
        <f>'Scheda Infrastrutture'!B70</f>
        <v>0</v>
      </c>
      <c r="C56" s="153">
        <f>'Scheda Infrastrutture'!C70</f>
        <v>0</v>
      </c>
      <c r="D56" s="153">
        <f>'Scheda Infrastrutture'!D70</f>
        <v>0</v>
      </c>
      <c r="E56" s="167">
        <f>'Scheda Infrastrutture'!E70</f>
        <v>0</v>
      </c>
      <c r="F56" s="168"/>
      <c r="G56" s="169">
        <f>'Scheda Infrastrutture'!AH70</f>
        <v>0</v>
      </c>
      <c r="H56" s="170">
        <f>'Scheda Infrastrutture'!L70</f>
        <v>0</v>
      </c>
      <c r="I56" s="149">
        <f>'Scheda Infrastrutture'!M70</f>
        <v>0</v>
      </c>
      <c r="J56" s="149">
        <f>'Scheda Infrastrutture'!N70</f>
        <v>0</v>
      </c>
      <c r="K56" s="149">
        <f>'Scheda Infrastrutture'!O70</f>
        <v>0</v>
      </c>
      <c r="L56" s="149">
        <f t="shared" si="4"/>
        <v>0</v>
      </c>
      <c r="M56" s="161"/>
      <c r="N56" s="149"/>
      <c r="O56" s="149"/>
      <c r="P56" s="149">
        <f>'Scheda Infrastrutture'!V70</f>
        <v>0</v>
      </c>
      <c r="Q56" s="149"/>
      <c r="R56" s="149">
        <f>'Scheda Infrastrutture'!X70</f>
        <v>0</v>
      </c>
      <c r="S56" s="149"/>
      <c r="T56" s="149"/>
      <c r="U56" s="149"/>
      <c r="V56" s="149"/>
      <c r="W56" s="149"/>
      <c r="X56" s="149"/>
      <c r="Y56" s="149"/>
      <c r="Z56" s="136">
        <f t="shared" si="7"/>
        <v>0</v>
      </c>
      <c r="AA56" s="179"/>
      <c r="AB56" s="176">
        <f>'Scheda Infrastrutture'!AN70</f>
        <v>0</v>
      </c>
      <c r="AC56" s="176"/>
      <c r="AD56" s="177" t="str">
        <f>'Scheda Infrastrutture'!AO70</f>
        <v>OK</v>
      </c>
      <c r="AE56" s="178">
        <f t="shared" si="5"/>
        <v>0</v>
      </c>
      <c r="AF56" s="178">
        <f t="shared" si="6"/>
        <v>0</v>
      </c>
      <c r="AG56" s="178"/>
    </row>
    <row r="57" spans="1:33" s="141" customFormat="1" x14ac:dyDescent="0.2">
      <c r="A57" s="164">
        <f>'Scheda Infrastrutture'!A71</f>
        <v>0</v>
      </c>
      <c r="B57" s="156">
        <f>'Scheda Infrastrutture'!B71</f>
        <v>0</v>
      </c>
      <c r="C57" s="156">
        <f>'Scheda Infrastrutture'!C71</f>
        <v>0</v>
      </c>
      <c r="D57" s="156">
        <f>'Scheda Infrastrutture'!D71</f>
        <v>0</v>
      </c>
      <c r="E57" s="157">
        <f>'Scheda Infrastrutture'!E71</f>
        <v>0</v>
      </c>
      <c r="F57" s="158"/>
      <c r="G57" s="159">
        <f>'Scheda Infrastrutture'!AH71</f>
        <v>0</v>
      </c>
      <c r="H57" s="160">
        <f>'Scheda Infrastrutture'!L71</f>
        <v>0</v>
      </c>
      <c r="I57" s="133">
        <f>'Scheda Infrastrutture'!M71</f>
        <v>0</v>
      </c>
      <c r="J57" s="133">
        <f>'Scheda Infrastrutture'!N71</f>
        <v>0</v>
      </c>
      <c r="K57" s="133">
        <f>'Scheda Infrastrutture'!O71</f>
        <v>0</v>
      </c>
      <c r="L57" s="149">
        <f t="shared" si="4"/>
        <v>0</v>
      </c>
      <c r="M57" s="161"/>
      <c r="N57" s="133"/>
      <c r="O57" s="133"/>
      <c r="P57" s="133">
        <f>'Scheda Infrastrutture'!V71</f>
        <v>0</v>
      </c>
      <c r="Q57" s="133"/>
      <c r="R57" s="133">
        <f>'Scheda Infrastrutture'!X71</f>
        <v>0</v>
      </c>
      <c r="S57" s="133"/>
      <c r="T57" s="133"/>
      <c r="U57" s="133"/>
      <c r="V57" s="133"/>
      <c r="W57" s="133"/>
      <c r="X57" s="133"/>
      <c r="Y57" s="133"/>
      <c r="Z57" s="136">
        <f t="shared" si="7"/>
        <v>0</v>
      </c>
      <c r="AA57" s="179"/>
      <c r="AB57" s="162">
        <f>'Scheda Infrastrutture'!AN71</f>
        <v>0</v>
      </c>
      <c r="AC57" s="162"/>
      <c r="AD57" s="163" t="str">
        <f>'Scheda Infrastrutture'!AO71</f>
        <v>OK</v>
      </c>
      <c r="AE57" s="164">
        <f t="shared" si="5"/>
        <v>0</v>
      </c>
      <c r="AF57" s="164">
        <f t="shared" si="6"/>
        <v>0</v>
      </c>
      <c r="AG57" s="164"/>
    </row>
    <row r="58" spans="1:33" s="141" customFormat="1" x14ac:dyDescent="0.2">
      <c r="A58" s="178">
        <f>'Scheda Infrastrutture'!A72</f>
        <v>0</v>
      </c>
      <c r="B58" s="153">
        <f>'Scheda Infrastrutture'!B72</f>
        <v>0</v>
      </c>
      <c r="C58" s="153">
        <f>'Scheda Infrastrutture'!C72</f>
        <v>0</v>
      </c>
      <c r="D58" s="153">
        <f>'Scheda Infrastrutture'!D72</f>
        <v>0</v>
      </c>
      <c r="E58" s="167">
        <f>'Scheda Infrastrutture'!E72</f>
        <v>0</v>
      </c>
      <c r="F58" s="168"/>
      <c r="G58" s="169">
        <f>'Scheda Infrastrutture'!AH72</f>
        <v>0</v>
      </c>
      <c r="H58" s="170">
        <f>'Scheda Infrastrutture'!L72</f>
        <v>0</v>
      </c>
      <c r="I58" s="149">
        <f>'Scheda Infrastrutture'!M72</f>
        <v>0</v>
      </c>
      <c r="J58" s="149">
        <f>'Scheda Infrastrutture'!N72</f>
        <v>0</v>
      </c>
      <c r="K58" s="149">
        <f>'Scheda Infrastrutture'!O72</f>
        <v>0</v>
      </c>
      <c r="L58" s="149">
        <f t="shared" si="4"/>
        <v>0</v>
      </c>
      <c r="M58" s="161"/>
      <c r="N58" s="149"/>
      <c r="O58" s="149"/>
      <c r="P58" s="149">
        <f>'Scheda Infrastrutture'!V72</f>
        <v>0</v>
      </c>
      <c r="Q58" s="149"/>
      <c r="R58" s="149">
        <f>'Scheda Infrastrutture'!X72</f>
        <v>0</v>
      </c>
      <c r="S58" s="149"/>
      <c r="T58" s="149"/>
      <c r="U58" s="149"/>
      <c r="V58" s="149"/>
      <c r="W58" s="149"/>
      <c r="X58" s="149"/>
      <c r="Y58" s="149"/>
      <c r="Z58" s="136">
        <f t="shared" si="7"/>
        <v>0</v>
      </c>
      <c r="AA58" s="179"/>
      <c r="AB58" s="176">
        <f>'Scheda Infrastrutture'!AN72</f>
        <v>0</v>
      </c>
      <c r="AC58" s="176"/>
      <c r="AD58" s="177" t="str">
        <f>'Scheda Infrastrutture'!AO72</f>
        <v>OK</v>
      </c>
      <c r="AE58" s="178">
        <f t="shared" si="5"/>
        <v>0</v>
      </c>
      <c r="AF58" s="178">
        <f t="shared" si="6"/>
        <v>0</v>
      </c>
      <c r="AG58" s="178"/>
    </row>
    <row r="59" spans="1:33" s="141" customFormat="1" x14ac:dyDescent="0.2">
      <c r="A59" s="164">
        <f>'Scheda Infrastrutture'!A73</f>
        <v>0</v>
      </c>
      <c r="B59" s="156">
        <f>'Scheda Infrastrutture'!B73</f>
        <v>0</v>
      </c>
      <c r="C59" s="156">
        <f>'Scheda Infrastrutture'!C73</f>
        <v>0</v>
      </c>
      <c r="D59" s="156">
        <f>'Scheda Infrastrutture'!D73</f>
        <v>0</v>
      </c>
      <c r="E59" s="157">
        <f>'Scheda Infrastrutture'!E73</f>
        <v>0</v>
      </c>
      <c r="F59" s="158"/>
      <c r="G59" s="159">
        <f>'Scheda Infrastrutture'!AH73</f>
        <v>0</v>
      </c>
      <c r="H59" s="160">
        <f>'Scheda Infrastrutture'!L73</f>
        <v>0</v>
      </c>
      <c r="I59" s="133">
        <f>'Scheda Infrastrutture'!M73</f>
        <v>0</v>
      </c>
      <c r="J59" s="133">
        <f>'Scheda Infrastrutture'!N73</f>
        <v>0</v>
      </c>
      <c r="K59" s="133">
        <f>'Scheda Infrastrutture'!O73</f>
        <v>0</v>
      </c>
      <c r="L59" s="149">
        <f t="shared" si="4"/>
        <v>0</v>
      </c>
      <c r="M59" s="161"/>
      <c r="N59" s="133"/>
      <c r="O59" s="133"/>
      <c r="P59" s="133">
        <f>'Scheda Infrastrutture'!V73</f>
        <v>0</v>
      </c>
      <c r="Q59" s="133"/>
      <c r="R59" s="133">
        <f>'Scheda Infrastrutture'!X73</f>
        <v>0</v>
      </c>
      <c r="S59" s="133"/>
      <c r="T59" s="133"/>
      <c r="U59" s="133"/>
      <c r="V59" s="133"/>
      <c r="W59" s="133"/>
      <c r="X59" s="133"/>
      <c r="Y59" s="133"/>
      <c r="Z59" s="136">
        <f t="shared" si="7"/>
        <v>0</v>
      </c>
      <c r="AA59" s="179"/>
      <c r="AB59" s="162">
        <f>'Scheda Infrastrutture'!AN73</f>
        <v>0</v>
      </c>
      <c r="AC59" s="162"/>
      <c r="AD59" s="163" t="str">
        <f>'Scheda Infrastrutture'!AO73</f>
        <v>OK</v>
      </c>
      <c r="AE59" s="164">
        <f t="shared" si="5"/>
        <v>0</v>
      </c>
      <c r="AF59" s="164">
        <f t="shared" si="6"/>
        <v>0</v>
      </c>
      <c r="AG59" s="164"/>
    </row>
    <row r="60" spans="1:33" s="141" customFormat="1" x14ac:dyDescent="0.2">
      <c r="A60" s="178">
        <f>'Scheda Infrastrutture'!A74</f>
        <v>0</v>
      </c>
      <c r="B60" s="153">
        <f>'Scheda Infrastrutture'!B74</f>
        <v>0</v>
      </c>
      <c r="C60" s="153">
        <f>'Scheda Infrastrutture'!C74</f>
        <v>0</v>
      </c>
      <c r="D60" s="153">
        <f>'Scheda Infrastrutture'!D74</f>
        <v>0</v>
      </c>
      <c r="E60" s="167">
        <f>'Scheda Infrastrutture'!E74</f>
        <v>0</v>
      </c>
      <c r="F60" s="168"/>
      <c r="G60" s="169">
        <f>'Scheda Infrastrutture'!AH74</f>
        <v>0</v>
      </c>
      <c r="H60" s="170">
        <f>'Scheda Infrastrutture'!L74</f>
        <v>0</v>
      </c>
      <c r="I60" s="149">
        <f>'Scheda Infrastrutture'!M74</f>
        <v>0</v>
      </c>
      <c r="J60" s="149">
        <f>'Scheda Infrastrutture'!N74</f>
        <v>0</v>
      </c>
      <c r="K60" s="149">
        <f>'Scheda Infrastrutture'!O74</f>
        <v>0</v>
      </c>
      <c r="L60" s="149">
        <f t="shared" si="4"/>
        <v>0</v>
      </c>
      <c r="M60" s="161"/>
      <c r="N60" s="149"/>
      <c r="O60" s="149"/>
      <c r="P60" s="149">
        <f>'Scheda Infrastrutture'!V74</f>
        <v>0</v>
      </c>
      <c r="Q60" s="149"/>
      <c r="R60" s="149">
        <f>'Scheda Infrastrutture'!X74</f>
        <v>0</v>
      </c>
      <c r="S60" s="149"/>
      <c r="T60" s="149"/>
      <c r="U60" s="149"/>
      <c r="V60" s="149"/>
      <c r="W60" s="149"/>
      <c r="X60" s="149"/>
      <c r="Y60" s="149"/>
      <c r="Z60" s="136">
        <f t="shared" si="7"/>
        <v>0</v>
      </c>
      <c r="AA60" s="179"/>
      <c r="AB60" s="176">
        <f>'Scheda Infrastrutture'!AN74</f>
        <v>0</v>
      </c>
      <c r="AC60" s="176"/>
      <c r="AD60" s="177" t="str">
        <f>'Scheda Infrastrutture'!AO74</f>
        <v>OK</v>
      </c>
      <c r="AE60" s="178">
        <f t="shared" si="5"/>
        <v>0</v>
      </c>
      <c r="AF60" s="178">
        <f t="shared" si="6"/>
        <v>0</v>
      </c>
      <c r="AG60" s="178"/>
    </row>
    <row r="61" spans="1:33" s="141" customFormat="1" x14ac:dyDescent="0.2">
      <c r="A61" s="164">
        <f>'Scheda Infrastrutture'!A75</f>
        <v>0</v>
      </c>
      <c r="B61" s="156">
        <f>'Scheda Infrastrutture'!B75</f>
        <v>0</v>
      </c>
      <c r="C61" s="156">
        <f>'Scheda Infrastrutture'!C75</f>
        <v>0</v>
      </c>
      <c r="D61" s="156">
        <f>'Scheda Infrastrutture'!D75</f>
        <v>0</v>
      </c>
      <c r="E61" s="157">
        <f>'Scheda Infrastrutture'!E75</f>
        <v>0</v>
      </c>
      <c r="F61" s="158"/>
      <c r="G61" s="159">
        <f>'Scheda Infrastrutture'!AH75</f>
        <v>0</v>
      </c>
      <c r="H61" s="160">
        <f>'Scheda Infrastrutture'!L75</f>
        <v>0</v>
      </c>
      <c r="I61" s="133">
        <f>'Scheda Infrastrutture'!M75</f>
        <v>0</v>
      </c>
      <c r="J61" s="133">
        <f>'Scheda Infrastrutture'!N75</f>
        <v>0</v>
      </c>
      <c r="K61" s="133">
        <f>'Scheda Infrastrutture'!O75</f>
        <v>0</v>
      </c>
      <c r="L61" s="149">
        <f t="shared" si="4"/>
        <v>0</v>
      </c>
      <c r="M61" s="161"/>
      <c r="N61" s="133"/>
      <c r="O61" s="133"/>
      <c r="P61" s="133">
        <f>'Scheda Infrastrutture'!V75</f>
        <v>0</v>
      </c>
      <c r="Q61" s="133"/>
      <c r="R61" s="133">
        <f>'Scheda Infrastrutture'!X75</f>
        <v>0</v>
      </c>
      <c r="S61" s="133"/>
      <c r="T61" s="133"/>
      <c r="U61" s="133"/>
      <c r="V61" s="133"/>
      <c r="W61" s="133"/>
      <c r="X61" s="133"/>
      <c r="Y61" s="133"/>
      <c r="Z61" s="136">
        <f t="shared" si="7"/>
        <v>0</v>
      </c>
      <c r="AA61" s="179"/>
      <c r="AB61" s="162">
        <f>'Scheda Infrastrutture'!AN75</f>
        <v>0</v>
      </c>
      <c r="AC61" s="162"/>
      <c r="AD61" s="163" t="str">
        <f>'Scheda Infrastrutture'!AO75</f>
        <v>OK</v>
      </c>
      <c r="AE61" s="164">
        <f t="shared" si="5"/>
        <v>0</v>
      </c>
      <c r="AF61" s="164">
        <f t="shared" si="6"/>
        <v>0</v>
      </c>
      <c r="AG61" s="164"/>
    </row>
    <row r="62" spans="1:33" s="141" customFormat="1" x14ac:dyDescent="0.2">
      <c r="A62" s="178">
        <f>'Scheda Infrastrutture'!A76</f>
        <v>0</v>
      </c>
      <c r="B62" s="153">
        <f>'Scheda Infrastrutture'!B76</f>
        <v>0</v>
      </c>
      <c r="C62" s="153">
        <f>'Scheda Infrastrutture'!C76</f>
        <v>0</v>
      </c>
      <c r="D62" s="153">
        <f>'Scheda Infrastrutture'!D76</f>
        <v>0</v>
      </c>
      <c r="E62" s="167">
        <f>'Scheda Infrastrutture'!E76</f>
        <v>0</v>
      </c>
      <c r="F62" s="168"/>
      <c r="G62" s="169">
        <f>'Scheda Infrastrutture'!AH76</f>
        <v>0</v>
      </c>
      <c r="H62" s="170">
        <f>'Scheda Infrastrutture'!L76</f>
        <v>0</v>
      </c>
      <c r="I62" s="149">
        <f>'Scheda Infrastrutture'!M76</f>
        <v>0</v>
      </c>
      <c r="J62" s="149">
        <f>'Scheda Infrastrutture'!N76</f>
        <v>0</v>
      </c>
      <c r="K62" s="149">
        <f>'Scheda Infrastrutture'!O76</f>
        <v>0</v>
      </c>
      <c r="L62" s="149">
        <f t="shared" si="4"/>
        <v>0</v>
      </c>
      <c r="M62" s="161"/>
      <c r="N62" s="149"/>
      <c r="O62" s="149"/>
      <c r="P62" s="149">
        <f>'Scheda Infrastrutture'!V76</f>
        <v>0</v>
      </c>
      <c r="Q62" s="149"/>
      <c r="R62" s="149">
        <f>'Scheda Infrastrutture'!X76</f>
        <v>0</v>
      </c>
      <c r="S62" s="149"/>
      <c r="T62" s="149"/>
      <c r="U62" s="149"/>
      <c r="V62" s="149"/>
      <c r="W62" s="149"/>
      <c r="X62" s="149"/>
      <c r="Y62" s="149"/>
      <c r="Z62" s="136">
        <f t="shared" si="7"/>
        <v>0</v>
      </c>
      <c r="AA62" s="179"/>
      <c r="AB62" s="176">
        <f>'Scheda Infrastrutture'!AN76</f>
        <v>0</v>
      </c>
      <c r="AC62" s="176"/>
      <c r="AD62" s="177" t="str">
        <f>'Scheda Infrastrutture'!AO76</f>
        <v>OK</v>
      </c>
      <c r="AE62" s="178">
        <f t="shared" si="5"/>
        <v>0</v>
      </c>
      <c r="AF62" s="178">
        <f t="shared" si="6"/>
        <v>0</v>
      </c>
      <c r="AG62" s="178"/>
    </row>
    <row r="63" spans="1:33" s="141" customFormat="1" x14ac:dyDescent="0.2">
      <c r="A63" s="164">
        <f>'Scheda Infrastrutture'!A77</f>
        <v>0</v>
      </c>
      <c r="B63" s="156">
        <f>'Scheda Infrastrutture'!B77</f>
        <v>0</v>
      </c>
      <c r="C63" s="156">
        <f>'Scheda Infrastrutture'!C77</f>
        <v>0</v>
      </c>
      <c r="D63" s="156">
        <f>'Scheda Infrastrutture'!D77</f>
        <v>0</v>
      </c>
      <c r="E63" s="157">
        <f>'Scheda Infrastrutture'!E77</f>
        <v>0</v>
      </c>
      <c r="F63" s="158"/>
      <c r="G63" s="159">
        <f>'Scheda Infrastrutture'!AH77</f>
        <v>0</v>
      </c>
      <c r="H63" s="160">
        <f>'Scheda Infrastrutture'!L77</f>
        <v>0</v>
      </c>
      <c r="I63" s="133">
        <f>'Scheda Infrastrutture'!M77</f>
        <v>0</v>
      </c>
      <c r="J63" s="133">
        <f>'Scheda Infrastrutture'!N77</f>
        <v>0</v>
      </c>
      <c r="K63" s="133">
        <f>'Scheda Infrastrutture'!O77</f>
        <v>0</v>
      </c>
      <c r="L63" s="149">
        <f t="shared" si="4"/>
        <v>0</v>
      </c>
      <c r="M63" s="161"/>
      <c r="N63" s="133"/>
      <c r="O63" s="133"/>
      <c r="P63" s="133">
        <f>'Scheda Infrastrutture'!V77</f>
        <v>0</v>
      </c>
      <c r="Q63" s="133"/>
      <c r="R63" s="133">
        <f>'Scheda Infrastrutture'!X77</f>
        <v>0</v>
      </c>
      <c r="S63" s="133"/>
      <c r="T63" s="133"/>
      <c r="U63" s="133"/>
      <c r="V63" s="133"/>
      <c r="W63" s="133"/>
      <c r="X63" s="133"/>
      <c r="Y63" s="133"/>
      <c r="Z63" s="136">
        <f t="shared" si="7"/>
        <v>0</v>
      </c>
      <c r="AA63" s="179"/>
      <c r="AB63" s="162">
        <f>'Scheda Infrastrutture'!AN77</f>
        <v>0</v>
      </c>
      <c r="AC63" s="162"/>
      <c r="AD63" s="163" t="str">
        <f>'Scheda Infrastrutture'!AO77</f>
        <v>OK</v>
      </c>
      <c r="AE63" s="164">
        <f t="shared" si="5"/>
        <v>0</v>
      </c>
      <c r="AF63" s="164">
        <f t="shared" si="6"/>
        <v>0</v>
      </c>
      <c r="AG63" s="164"/>
    </row>
    <row r="64" spans="1:33" s="141" customFormat="1" x14ac:dyDescent="0.2">
      <c r="A64" s="178">
        <f>'Scheda Infrastrutture'!A78</f>
        <v>0</v>
      </c>
      <c r="B64" s="153">
        <f>'Scheda Infrastrutture'!B78</f>
        <v>0</v>
      </c>
      <c r="C64" s="153">
        <f>'Scheda Infrastrutture'!C78</f>
        <v>0</v>
      </c>
      <c r="D64" s="153">
        <f>'Scheda Infrastrutture'!D78</f>
        <v>0</v>
      </c>
      <c r="E64" s="167">
        <f>'Scheda Infrastrutture'!E78</f>
        <v>0</v>
      </c>
      <c r="F64" s="168"/>
      <c r="G64" s="169">
        <f>'Scheda Infrastrutture'!AH78</f>
        <v>0</v>
      </c>
      <c r="H64" s="170">
        <f>'Scheda Infrastrutture'!L78</f>
        <v>0</v>
      </c>
      <c r="I64" s="149">
        <f>'Scheda Infrastrutture'!M78</f>
        <v>0</v>
      </c>
      <c r="J64" s="149">
        <f>'Scheda Infrastrutture'!N78</f>
        <v>0</v>
      </c>
      <c r="K64" s="149">
        <f>'Scheda Infrastrutture'!O78</f>
        <v>0</v>
      </c>
      <c r="L64" s="149">
        <f t="shared" si="4"/>
        <v>0</v>
      </c>
      <c r="M64" s="161"/>
      <c r="N64" s="149"/>
      <c r="O64" s="149"/>
      <c r="P64" s="149">
        <f>'Scheda Infrastrutture'!V78</f>
        <v>0</v>
      </c>
      <c r="Q64" s="149"/>
      <c r="R64" s="149">
        <f>'Scheda Infrastrutture'!X78</f>
        <v>0</v>
      </c>
      <c r="S64" s="149"/>
      <c r="T64" s="149"/>
      <c r="U64" s="149"/>
      <c r="V64" s="149"/>
      <c r="W64" s="149"/>
      <c r="X64" s="149"/>
      <c r="Y64" s="149"/>
      <c r="Z64" s="136">
        <f t="shared" si="7"/>
        <v>0</v>
      </c>
      <c r="AA64" s="179"/>
      <c r="AB64" s="176">
        <f>'Scheda Infrastrutture'!AN78</f>
        <v>0</v>
      </c>
      <c r="AC64" s="176"/>
      <c r="AD64" s="177" t="str">
        <f>'Scheda Infrastrutture'!AO78</f>
        <v>OK</v>
      </c>
      <c r="AE64" s="178">
        <f t="shared" si="5"/>
        <v>0</v>
      </c>
      <c r="AF64" s="178">
        <f t="shared" si="6"/>
        <v>0</v>
      </c>
      <c r="AG64" s="178"/>
    </row>
    <row r="65" spans="1:33" s="141" customFormat="1" x14ac:dyDescent="0.2">
      <c r="A65" s="164">
        <f>'Scheda Infrastrutture'!A79</f>
        <v>0</v>
      </c>
      <c r="B65" s="156">
        <f>'Scheda Infrastrutture'!B79</f>
        <v>0</v>
      </c>
      <c r="C65" s="156">
        <f>'Scheda Infrastrutture'!C79</f>
        <v>0</v>
      </c>
      <c r="D65" s="156">
        <f>'Scheda Infrastrutture'!D79</f>
        <v>0</v>
      </c>
      <c r="E65" s="157">
        <f>'Scheda Infrastrutture'!E79</f>
        <v>0</v>
      </c>
      <c r="F65" s="158"/>
      <c r="G65" s="159">
        <f>'Scheda Infrastrutture'!AH79</f>
        <v>0</v>
      </c>
      <c r="H65" s="160">
        <f>'Scheda Infrastrutture'!L79</f>
        <v>0</v>
      </c>
      <c r="I65" s="133">
        <f>'Scheda Infrastrutture'!M79</f>
        <v>0</v>
      </c>
      <c r="J65" s="133">
        <f>'Scheda Infrastrutture'!N79</f>
        <v>0</v>
      </c>
      <c r="K65" s="133">
        <f>'Scheda Infrastrutture'!O79</f>
        <v>0</v>
      </c>
      <c r="L65" s="149">
        <f t="shared" si="4"/>
        <v>0</v>
      </c>
      <c r="M65" s="161"/>
      <c r="N65" s="133"/>
      <c r="O65" s="133"/>
      <c r="P65" s="133">
        <f>'Scheda Infrastrutture'!V79</f>
        <v>0</v>
      </c>
      <c r="Q65" s="133"/>
      <c r="R65" s="133">
        <f>'Scheda Infrastrutture'!X79</f>
        <v>0</v>
      </c>
      <c r="S65" s="133"/>
      <c r="T65" s="133"/>
      <c r="U65" s="133"/>
      <c r="V65" s="133"/>
      <c r="W65" s="133"/>
      <c r="X65" s="133"/>
      <c r="Y65" s="133"/>
      <c r="Z65" s="136">
        <f t="shared" si="7"/>
        <v>0</v>
      </c>
      <c r="AA65" s="179"/>
      <c r="AB65" s="162">
        <f>'Scheda Infrastrutture'!AN79</f>
        <v>0</v>
      </c>
      <c r="AC65" s="162"/>
      <c r="AD65" s="163" t="str">
        <f>'Scheda Infrastrutture'!AO79</f>
        <v>OK</v>
      </c>
      <c r="AE65" s="164">
        <f t="shared" si="5"/>
        <v>0</v>
      </c>
      <c r="AF65" s="164">
        <f t="shared" si="6"/>
        <v>0</v>
      </c>
      <c r="AG65" s="164"/>
    </row>
    <row r="66" spans="1:33" s="141" customFormat="1" x14ac:dyDescent="0.2">
      <c r="A66" s="178">
        <f>'Scheda Infrastrutture'!A80</f>
        <v>0</v>
      </c>
      <c r="B66" s="153">
        <f>'Scheda Infrastrutture'!B80</f>
        <v>0</v>
      </c>
      <c r="C66" s="153">
        <f>'Scheda Infrastrutture'!C80</f>
        <v>0</v>
      </c>
      <c r="D66" s="153">
        <f>'Scheda Infrastrutture'!D80</f>
        <v>0</v>
      </c>
      <c r="E66" s="167">
        <f>'Scheda Infrastrutture'!E80</f>
        <v>0</v>
      </c>
      <c r="F66" s="168"/>
      <c r="G66" s="169">
        <f>'Scheda Infrastrutture'!AH80</f>
        <v>0</v>
      </c>
      <c r="H66" s="170">
        <f>'Scheda Infrastrutture'!L80</f>
        <v>0</v>
      </c>
      <c r="I66" s="149">
        <f>'Scheda Infrastrutture'!M80</f>
        <v>0</v>
      </c>
      <c r="J66" s="149">
        <f>'Scheda Infrastrutture'!N80</f>
        <v>0</v>
      </c>
      <c r="K66" s="149">
        <f>'Scheda Infrastrutture'!O80</f>
        <v>0</v>
      </c>
      <c r="L66" s="149">
        <f t="shared" ref="L66:L97" si="8">SUM(H66:J66)</f>
        <v>0</v>
      </c>
      <c r="M66" s="161"/>
      <c r="N66" s="149"/>
      <c r="O66" s="149"/>
      <c r="P66" s="149">
        <f>'Scheda Infrastrutture'!V80</f>
        <v>0</v>
      </c>
      <c r="Q66" s="149"/>
      <c r="R66" s="149">
        <f>'Scheda Infrastrutture'!X80</f>
        <v>0</v>
      </c>
      <c r="S66" s="149"/>
      <c r="T66" s="149"/>
      <c r="U66" s="149"/>
      <c r="V66" s="149"/>
      <c r="W66" s="149"/>
      <c r="X66" s="149"/>
      <c r="Y66" s="149"/>
      <c r="Z66" s="136">
        <f t="shared" si="7"/>
        <v>0</v>
      </c>
      <c r="AA66" s="179"/>
      <c r="AB66" s="176">
        <f>'Scheda Infrastrutture'!AN80</f>
        <v>0</v>
      </c>
      <c r="AC66" s="176"/>
      <c r="AD66" s="177" t="str">
        <f>'Scheda Infrastrutture'!AO80</f>
        <v>OK</v>
      </c>
      <c r="AE66" s="178">
        <f t="shared" ref="AE66:AE97" si="9">Z66-L66</f>
        <v>0</v>
      </c>
      <c r="AF66" s="178">
        <f t="shared" ref="AF66:AF97" si="10">G66-M66-Z66-AA66</f>
        <v>0</v>
      </c>
      <c r="AG66" s="178"/>
    </row>
    <row r="67" spans="1:33" s="141" customFormat="1" x14ac:dyDescent="0.2">
      <c r="A67" s="164">
        <f>'Scheda Infrastrutture'!A81</f>
        <v>0</v>
      </c>
      <c r="B67" s="156">
        <f>'Scheda Infrastrutture'!B81</f>
        <v>0</v>
      </c>
      <c r="C67" s="156">
        <f>'Scheda Infrastrutture'!C81</f>
        <v>0</v>
      </c>
      <c r="D67" s="156">
        <f>'Scheda Infrastrutture'!D81</f>
        <v>0</v>
      </c>
      <c r="E67" s="157">
        <f>'Scheda Infrastrutture'!E81</f>
        <v>0</v>
      </c>
      <c r="F67" s="158"/>
      <c r="G67" s="159">
        <f>'Scheda Infrastrutture'!AH81</f>
        <v>0</v>
      </c>
      <c r="H67" s="160">
        <f>'Scheda Infrastrutture'!L81</f>
        <v>0</v>
      </c>
      <c r="I67" s="133">
        <f>'Scheda Infrastrutture'!M81</f>
        <v>0</v>
      </c>
      <c r="J67" s="133">
        <f>'Scheda Infrastrutture'!N81</f>
        <v>0</v>
      </c>
      <c r="K67" s="133">
        <f>'Scheda Infrastrutture'!O81</f>
        <v>0</v>
      </c>
      <c r="L67" s="149">
        <f t="shared" si="8"/>
        <v>0</v>
      </c>
      <c r="M67" s="161"/>
      <c r="N67" s="133"/>
      <c r="O67" s="133"/>
      <c r="P67" s="133">
        <f>'Scheda Infrastrutture'!V81</f>
        <v>0</v>
      </c>
      <c r="Q67" s="133"/>
      <c r="R67" s="133">
        <f>'Scheda Infrastrutture'!X81</f>
        <v>0</v>
      </c>
      <c r="S67" s="133"/>
      <c r="T67" s="133"/>
      <c r="U67" s="133"/>
      <c r="V67" s="133"/>
      <c r="W67" s="133"/>
      <c r="X67" s="133"/>
      <c r="Y67" s="133"/>
      <c r="Z67" s="136">
        <f t="shared" si="7"/>
        <v>0</v>
      </c>
      <c r="AA67" s="179"/>
      <c r="AB67" s="162">
        <f>'Scheda Infrastrutture'!AN81</f>
        <v>0</v>
      </c>
      <c r="AC67" s="162"/>
      <c r="AD67" s="163" t="str">
        <f>'Scheda Infrastrutture'!AO81</f>
        <v>OK</v>
      </c>
      <c r="AE67" s="164">
        <f t="shared" si="9"/>
        <v>0</v>
      </c>
      <c r="AF67" s="164">
        <f t="shared" si="10"/>
        <v>0</v>
      </c>
      <c r="AG67" s="164"/>
    </row>
    <row r="68" spans="1:33" s="141" customFormat="1" x14ac:dyDescent="0.2">
      <c r="A68" s="178">
        <f>'Scheda Infrastrutture'!A82</f>
        <v>0</v>
      </c>
      <c r="B68" s="153">
        <f>'Scheda Infrastrutture'!B82</f>
        <v>0</v>
      </c>
      <c r="C68" s="153">
        <f>'Scheda Infrastrutture'!C82</f>
        <v>0</v>
      </c>
      <c r="D68" s="153">
        <f>'Scheda Infrastrutture'!D82</f>
        <v>0</v>
      </c>
      <c r="E68" s="167">
        <f>'Scheda Infrastrutture'!E82</f>
        <v>0</v>
      </c>
      <c r="F68" s="168"/>
      <c r="G68" s="169">
        <f>'Scheda Infrastrutture'!AH82</f>
        <v>0</v>
      </c>
      <c r="H68" s="170">
        <f>'Scheda Infrastrutture'!L82</f>
        <v>0</v>
      </c>
      <c r="I68" s="149">
        <f>'Scheda Infrastrutture'!M82</f>
        <v>0</v>
      </c>
      <c r="J68" s="149">
        <f>'Scheda Infrastrutture'!N82</f>
        <v>0</v>
      </c>
      <c r="K68" s="149">
        <f>'Scheda Infrastrutture'!O82</f>
        <v>0</v>
      </c>
      <c r="L68" s="149">
        <f t="shared" si="8"/>
        <v>0</v>
      </c>
      <c r="M68" s="161"/>
      <c r="N68" s="149"/>
      <c r="O68" s="149"/>
      <c r="P68" s="149">
        <f>'Scheda Infrastrutture'!V82</f>
        <v>0</v>
      </c>
      <c r="Q68" s="149"/>
      <c r="R68" s="149">
        <f>'Scheda Infrastrutture'!X82</f>
        <v>0</v>
      </c>
      <c r="S68" s="149"/>
      <c r="T68" s="149"/>
      <c r="U68" s="149"/>
      <c r="V68" s="149"/>
      <c r="W68" s="149"/>
      <c r="X68" s="149"/>
      <c r="Y68" s="149"/>
      <c r="Z68" s="136">
        <f t="shared" si="7"/>
        <v>0</v>
      </c>
      <c r="AA68" s="179"/>
      <c r="AB68" s="176">
        <f>'Scheda Infrastrutture'!AN82</f>
        <v>0</v>
      </c>
      <c r="AC68" s="176"/>
      <c r="AD68" s="177" t="str">
        <f>'Scheda Infrastrutture'!AO82</f>
        <v>OK</v>
      </c>
      <c r="AE68" s="178">
        <f t="shared" si="9"/>
        <v>0</v>
      </c>
      <c r="AF68" s="178">
        <f t="shared" si="10"/>
        <v>0</v>
      </c>
      <c r="AG68" s="178"/>
    </row>
    <row r="69" spans="1:33" s="141" customFormat="1" x14ac:dyDescent="0.2">
      <c r="A69" s="164">
        <f>'Scheda Infrastrutture'!A83</f>
        <v>0</v>
      </c>
      <c r="B69" s="156">
        <f>'Scheda Infrastrutture'!B83</f>
        <v>0</v>
      </c>
      <c r="C69" s="156">
        <f>'Scheda Infrastrutture'!C83</f>
        <v>0</v>
      </c>
      <c r="D69" s="156">
        <f>'Scheda Infrastrutture'!D83</f>
        <v>0</v>
      </c>
      <c r="E69" s="157">
        <f>'Scheda Infrastrutture'!E83</f>
        <v>0</v>
      </c>
      <c r="F69" s="158"/>
      <c r="G69" s="159">
        <f>'Scheda Infrastrutture'!AH83</f>
        <v>0</v>
      </c>
      <c r="H69" s="160">
        <f>'Scheda Infrastrutture'!L83</f>
        <v>0</v>
      </c>
      <c r="I69" s="133">
        <f>'Scheda Infrastrutture'!M83</f>
        <v>0</v>
      </c>
      <c r="J69" s="133">
        <f>'Scheda Infrastrutture'!N83</f>
        <v>0</v>
      </c>
      <c r="K69" s="133">
        <f>'Scheda Infrastrutture'!O83</f>
        <v>0</v>
      </c>
      <c r="L69" s="149">
        <f t="shared" si="8"/>
        <v>0</v>
      </c>
      <c r="M69" s="161"/>
      <c r="N69" s="133"/>
      <c r="O69" s="133"/>
      <c r="P69" s="133">
        <f>'Scheda Infrastrutture'!V83</f>
        <v>0</v>
      </c>
      <c r="Q69" s="133"/>
      <c r="R69" s="133">
        <f>'Scheda Infrastrutture'!X83</f>
        <v>0</v>
      </c>
      <c r="S69" s="133"/>
      <c r="T69" s="133"/>
      <c r="U69" s="133"/>
      <c r="V69" s="133"/>
      <c r="W69" s="133"/>
      <c r="X69" s="133"/>
      <c r="Y69" s="133"/>
      <c r="Z69" s="136">
        <f t="shared" ref="Z69:Z100" si="11">SUM(N69:O69,Q69,S69:Y69)</f>
        <v>0</v>
      </c>
      <c r="AA69" s="179"/>
      <c r="AB69" s="162">
        <f>'Scheda Infrastrutture'!AN83</f>
        <v>0</v>
      </c>
      <c r="AC69" s="162"/>
      <c r="AD69" s="163" t="str">
        <f>'Scheda Infrastrutture'!AO83</f>
        <v>OK</v>
      </c>
      <c r="AE69" s="164">
        <f t="shared" si="9"/>
        <v>0</v>
      </c>
      <c r="AF69" s="164">
        <f t="shared" si="10"/>
        <v>0</v>
      </c>
      <c r="AG69" s="164"/>
    </row>
    <row r="70" spans="1:33" s="141" customFormat="1" x14ac:dyDescent="0.2">
      <c r="A70" s="178">
        <f>'Scheda Infrastrutture'!A84</f>
        <v>0</v>
      </c>
      <c r="B70" s="153">
        <f>'Scheda Infrastrutture'!B84</f>
        <v>0</v>
      </c>
      <c r="C70" s="153">
        <f>'Scheda Infrastrutture'!C84</f>
        <v>0</v>
      </c>
      <c r="D70" s="153">
        <f>'Scheda Infrastrutture'!D84</f>
        <v>0</v>
      </c>
      <c r="E70" s="167">
        <f>'Scheda Infrastrutture'!E84</f>
        <v>0</v>
      </c>
      <c r="F70" s="168"/>
      <c r="G70" s="169">
        <f>'Scheda Infrastrutture'!AH84</f>
        <v>0</v>
      </c>
      <c r="H70" s="170">
        <f>'Scheda Infrastrutture'!L84</f>
        <v>0</v>
      </c>
      <c r="I70" s="149">
        <f>'Scheda Infrastrutture'!M84</f>
        <v>0</v>
      </c>
      <c r="J70" s="149">
        <f>'Scheda Infrastrutture'!N84</f>
        <v>0</v>
      </c>
      <c r="K70" s="149">
        <f>'Scheda Infrastrutture'!O84</f>
        <v>0</v>
      </c>
      <c r="L70" s="149">
        <f t="shared" si="8"/>
        <v>0</v>
      </c>
      <c r="M70" s="161"/>
      <c r="N70" s="149"/>
      <c r="O70" s="149"/>
      <c r="P70" s="149">
        <f>'Scheda Infrastrutture'!V84</f>
        <v>0</v>
      </c>
      <c r="Q70" s="149"/>
      <c r="R70" s="149">
        <f>'Scheda Infrastrutture'!X84</f>
        <v>0</v>
      </c>
      <c r="S70" s="149"/>
      <c r="T70" s="149"/>
      <c r="U70" s="149"/>
      <c r="V70" s="149"/>
      <c r="W70" s="149"/>
      <c r="X70" s="149"/>
      <c r="Y70" s="149"/>
      <c r="Z70" s="136">
        <f t="shared" si="11"/>
        <v>0</v>
      </c>
      <c r="AA70" s="179"/>
      <c r="AB70" s="176">
        <f>'Scheda Infrastrutture'!AN84</f>
        <v>0</v>
      </c>
      <c r="AC70" s="176"/>
      <c r="AD70" s="177" t="str">
        <f>'Scheda Infrastrutture'!AO84</f>
        <v>OK</v>
      </c>
      <c r="AE70" s="178">
        <f t="shared" si="9"/>
        <v>0</v>
      </c>
      <c r="AF70" s="178">
        <f t="shared" si="10"/>
        <v>0</v>
      </c>
      <c r="AG70" s="178"/>
    </row>
    <row r="71" spans="1:33" s="141" customFormat="1" x14ac:dyDescent="0.2">
      <c r="A71" s="164">
        <f>'Scheda Infrastrutture'!A85</f>
        <v>0</v>
      </c>
      <c r="B71" s="156">
        <f>'Scheda Infrastrutture'!B85</f>
        <v>0</v>
      </c>
      <c r="C71" s="156">
        <f>'Scheda Infrastrutture'!C85</f>
        <v>0</v>
      </c>
      <c r="D71" s="156">
        <f>'Scheda Infrastrutture'!D85</f>
        <v>0</v>
      </c>
      <c r="E71" s="157">
        <f>'Scheda Infrastrutture'!E85</f>
        <v>0</v>
      </c>
      <c r="F71" s="158"/>
      <c r="G71" s="159">
        <f>'Scheda Infrastrutture'!AH85</f>
        <v>0</v>
      </c>
      <c r="H71" s="160">
        <f>'Scheda Infrastrutture'!L85</f>
        <v>0</v>
      </c>
      <c r="I71" s="133">
        <f>'Scheda Infrastrutture'!M85</f>
        <v>0</v>
      </c>
      <c r="J71" s="133">
        <f>'Scheda Infrastrutture'!N85</f>
        <v>0</v>
      </c>
      <c r="K71" s="133">
        <f>'Scheda Infrastrutture'!O85</f>
        <v>0</v>
      </c>
      <c r="L71" s="149">
        <f t="shared" si="8"/>
        <v>0</v>
      </c>
      <c r="M71" s="161"/>
      <c r="N71" s="133"/>
      <c r="O71" s="133"/>
      <c r="P71" s="133">
        <f>'Scheda Infrastrutture'!V85</f>
        <v>0</v>
      </c>
      <c r="Q71" s="133"/>
      <c r="R71" s="133">
        <f>'Scheda Infrastrutture'!X85</f>
        <v>0</v>
      </c>
      <c r="S71" s="133"/>
      <c r="T71" s="133"/>
      <c r="U71" s="133"/>
      <c r="V71" s="133"/>
      <c r="W71" s="133"/>
      <c r="X71" s="133"/>
      <c r="Y71" s="133"/>
      <c r="Z71" s="136">
        <f t="shared" si="11"/>
        <v>0</v>
      </c>
      <c r="AA71" s="179"/>
      <c r="AB71" s="162">
        <f>'Scheda Infrastrutture'!AN85</f>
        <v>0</v>
      </c>
      <c r="AC71" s="162"/>
      <c r="AD71" s="163" t="str">
        <f>'Scheda Infrastrutture'!AO85</f>
        <v>OK</v>
      </c>
      <c r="AE71" s="164">
        <f t="shared" si="9"/>
        <v>0</v>
      </c>
      <c r="AF71" s="164">
        <f t="shared" si="10"/>
        <v>0</v>
      </c>
      <c r="AG71" s="164"/>
    </row>
    <row r="72" spans="1:33" s="141" customFormat="1" x14ac:dyDescent="0.2">
      <c r="A72" s="178">
        <f>'Scheda Infrastrutture'!A86</f>
        <v>0</v>
      </c>
      <c r="B72" s="153">
        <f>'Scheda Infrastrutture'!B86</f>
        <v>0</v>
      </c>
      <c r="C72" s="153">
        <f>'Scheda Infrastrutture'!C86</f>
        <v>0</v>
      </c>
      <c r="D72" s="153">
        <f>'Scheda Infrastrutture'!D86</f>
        <v>0</v>
      </c>
      <c r="E72" s="167">
        <f>'Scheda Infrastrutture'!E86</f>
        <v>0</v>
      </c>
      <c r="F72" s="168"/>
      <c r="G72" s="169">
        <f>'Scheda Infrastrutture'!AH86</f>
        <v>0</v>
      </c>
      <c r="H72" s="170">
        <f>'Scheda Infrastrutture'!L86</f>
        <v>0</v>
      </c>
      <c r="I72" s="149">
        <f>'Scheda Infrastrutture'!M86</f>
        <v>0</v>
      </c>
      <c r="J72" s="149">
        <f>'Scheda Infrastrutture'!N86</f>
        <v>0</v>
      </c>
      <c r="K72" s="149">
        <f>'Scheda Infrastrutture'!O86</f>
        <v>0</v>
      </c>
      <c r="L72" s="149">
        <f t="shared" si="8"/>
        <v>0</v>
      </c>
      <c r="M72" s="161"/>
      <c r="N72" s="149"/>
      <c r="O72" s="149"/>
      <c r="P72" s="149">
        <f>'Scheda Infrastrutture'!V86</f>
        <v>0</v>
      </c>
      <c r="Q72" s="149"/>
      <c r="R72" s="149">
        <f>'Scheda Infrastrutture'!X86</f>
        <v>0</v>
      </c>
      <c r="S72" s="149"/>
      <c r="T72" s="149"/>
      <c r="U72" s="149"/>
      <c r="V72" s="149"/>
      <c r="W72" s="149"/>
      <c r="X72" s="149"/>
      <c r="Y72" s="149"/>
      <c r="Z72" s="136">
        <f t="shared" si="11"/>
        <v>0</v>
      </c>
      <c r="AA72" s="179"/>
      <c r="AB72" s="176">
        <f>'Scheda Infrastrutture'!AN86</f>
        <v>0</v>
      </c>
      <c r="AC72" s="176"/>
      <c r="AD72" s="177" t="str">
        <f>'Scheda Infrastrutture'!AO86</f>
        <v>OK</v>
      </c>
      <c r="AE72" s="178">
        <f t="shared" si="9"/>
        <v>0</v>
      </c>
      <c r="AF72" s="178">
        <f t="shared" si="10"/>
        <v>0</v>
      </c>
      <c r="AG72" s="178"/>
    </row>
    <row r="73" spans="1:33" s="141" customFormat="1" x14ac:dyDescent="0.2">
      <c r="A73" s="164">
        <f>'Scheda Infrastrutture'!A87</f>
        <v>0</v>
      </c>
      <c r="B73" s="156">
        <f>'Scheda Infrastrutture'!B87</f>
        <v>0</v>
      </c>
      <c r="C73" s="156">
        <f>'Scheda Infrastrutture'!C87</f>
        <v>0</v>
      </c>
      <c r="D73" s="156">
        <f>'Scheda Infrastrutture'!D87</f>
        <v>0</v>
      </c>
      <c r="E73" s="157">
        <f>'Scheda Infrastrutture'!E87</f>
        <v>0</v>
      </c>
      <c r="F73" s="158"/>
      <c r="G73" s="159">
        <f>'Scheda Infrastrutture'!AH87</f>
        <v>0</v>
      </c>
      <c r="H73" s="160">
        <f>'Scheda Infrastrutture'!L87</f>
        <v>0</v>
      </c>
      <c r="I73" s="133">
        <f>'Scheda Infrastrutture'!M87</f>
        <v>0</v>
      </c>
      <c r="J73" s="133">
        <f>'Scheda Infrastrutture'!N87</f>
        <v>0</v>
      </c>
      <c r="K73" s="133">
        <f>'Scheda Infrastrutture'!O87</f>
        <v>0</v>
      </c>
      <c r="L73" s="149">
        <f t="shared" si="8"/>
        <v>0</v>
      </c>
      <c r="M73" s="161"/>
      <c r="N73" s="133"/>
      <c r="O73" s="133"/>
      <c r="P73" s="133">
        <f>'Scheda Infrastrutture'!V87</f>
        <v>0</v>
      </c>
      <c r="Q73" s="133"/>
      <c r="R73" s="133">
        <f>'Scheda Infrastrutture'!X87</f>
        <v>0</v>
      </c>
      <c r="S73" s="133"/>
      <c r="T73" s="133"/>
      <c r="U73" s="133"/>
      <c r="V73" s="133"/>
      <c r="W73" s="133"/>
      <c r="X73" s="133"/>
      <c r="Y73" s="133"/>
      <c r="Z73" s="136">
        <f t="shared" si="11"/>
        <v>0</v>
      </c>
      <c r="AA73" s="179"/>
      <c r="AB73" s="162">
        <f>'Scheda Infrastrutture'!AN87</f>
        <v>0</v>
      </c>
      <c r="AC73" s="162"/>
      <c r="AD73" s="163" t="str">
        <f>'Scheda Infrastrutture'!AO87</f>
        <v>OK</v>
      </c>
      <c r="AE73" s="164">
        <f t="shared" si="9"/>
        <v>0</v>
      </c>
      <c r="AF73" s="164">
        <f t="shared" si="10"/>
        <v>0</v>
      </c>
      <c r="AG73" s="164"/>
    </row>
    <row r="74" spans="1:33" s="141" customFormat="1" x14ac:dyDescent="0.2">
      <c r="A74" s="178">
        <f>'Scheda Infrastrutture'!A88</f>
        <v>0</v>
      </c>
      <c r="B74" s="153">
        <f>'Scheda Infrastrutture'!B88</f>
        <v>0</v>
      </c>
      <c r="C74" s="153">
        <f>'Scheda Infrastrutture'!C88</f>
        <v>0</v>
      </c>
      <c r="D74" s="153">
        <f>'Scheda Infrastrutture'!D88</f>
        <v>0</v>
      </c>
      <c r="E74" s="167">
        <f>'Scheda Infrastrutture'!E88</f>
        <v>0</v>
      </c>
      <c r="F74" s="168"/>
      <c r="G74" s="169">
        <f>'Scheda Infrastrutture'!AH88</f>
        <v>0</v>
      </c>
      <c r="H74" s="170">
        <f>'Scheda Infrastrutture'!L88</f>
        <v>0</v>
      </c>
      <c r="I74" s="149">
        <f>'Scheda Infrastrutture'!M88</f>
        <v>0</v>
      </c>
      <c r="J74" s="149">
        <f>'Scheda Infrastrutture'!N88</f>
        <v>0</v>
      </c>
      <c r="K74" s="149">
        <f>'Scheda Infrastrutture'!O88</f>
        <v>0</v>
      </c>
      <c r="L74" s="149">
        <f t="shared" si="8"/>
        <v>0</v>
      </c>
      <c r="M74" s="161"/>
      <c r="N74" s="149"/>
      <c r="O74" s="149"/>
      <c r="P74" s="149">
        <f>'Scheda Infrastrutture'!V88</f>
        <v>0</v>
      </c>
      <c r="Q74" s="149"/>
      <c r="R74" s="149">
        <f>'Scheda Infrastrutture'!X88</f>
        <v>0</v>
      </c>
      <c r="S74" s="149"/>
      <c r="T74" s="149"/>
      <c r="U74" s="149"/>
      <c r="V74" s="149"/>
      <c r="W74" s="149"/>
      <c r="X74" s="149"/>
      <c r="Y74" s="149"/>
      <c r="Z74" s="136">
        <f t="shared" si="11"/>
        <v>0</v>
      </c>
      <c r="AA74" s="179"/>
      <c r="AB74" s="176">
        <f>'Scheda Infrastrutture'!AN88</f>
        <v>0</v>
      </c>
      <c r="AC74" s="176"/>
      <c r="AD74" s="177" t="str">
        <f>'Scheda Infrastrutture'!AO88</f>
        <v>OK</v>
      </c>
      <c r="AE74" s="178">
        <f t="shared" si="9"/>
        <v>0</v>
      </c>
      <c r="AF74" s="178">
        <f t="shared" si="10"/>
        <v>0</v>
      </c>
      <c r="AG74" s="178"/>
    </row>
    <row r="75" spans="1:33" s="141" customFormat="1" x14ac:dyDescent="0.2">
      <c r="A75" s="164">
        <f>'Scheda Infrastrutture'!A89</f>
        <v>0</v>
      </c>
      <c r="B75" s="156">
        <f>'Scheda Infrastrutture'!B89</f>
        <v>0</v>
      </c>
      <c r="C75" s="156">
        <f>'Scheda Infrastrutture'!C89</f>
        <v>0</v>
      </c>
      <c r="D75" s="156">
        <f>'Scheda Infrastrutture'!D89</f>
        <v>0</v>
      </c>
      <c r="E75" s="157">
        <f>'Scheda Infrastrutture'!E89</f>
        <v>0</v>
      </c>
      <c r="F75" s="158"/>
      <c r="G75" s="159">
        <f>'Scheda Infrastrutture'!AH89</f>
        <v>0</v>
      </c>
      <c r="H75" s="160">
        <f>'Scheda Infrastrutture'!L89</f>
        <v>0</v>
      </c>
      <c r="I75" s="133">
        <f>'Scheda Infrastrutture'!M89</f>
        <v>0</v>
      </c>
      <c r="J75" s="133">
        <f>'Scheda Infrastrutture'!N89</f>
        <v>0</v>
      </c>
      <c r="K75" s="133">
        <f>'Scheda Infrastrutture'!O89</f>
        <v>0</v>
      </c>
      <c r="L75" s="149">
        <f t="shared" si="8"/>
        <v>0</v>
      </c>
      <c r="M75" s="161"/>
      <c r="N75" s="133"/>
      <c r="O75" s="133"/>
      <c r="P75" s="133">
        <f>'Scheda Infrastrutture'!V89</f>
        <v>0</v>
      </c>
      <c r="Q75" s="133"/>
      <c r="R75" s="133">
        <f>'Scheda Infrastrutture'!X89</f>
        <v>0</v>
      </c>
      <c r="S75" s="133"/>
      <c r="T75" s="133"/>
      <c r="U75" s="133"/>
      <c r="V75" s="133"/>
      <c r="W75" s="133"/>
      <c r="X75" s="133"/>
      <c r="Y75" s="133"/>
      <c r="Z75" s="136">
        <f t="shared" si="11"/>
        <v>0</v>
      </c>
      <c r="AA75" s="179"/>
      <c r="AB75" s="162">
        <f>'Scheda Infrastrutture'!AN89</f>
        <v>0</v>
      </c>
      <c r="AC75" s="162"/>
      <c r="AD75" s="163" t="str">
        <f>'Scheda Infrastrutture'!AO89</f>
        <v>OK</v>
      </c>
      <c r="AE75" s="164">
        <f t="shared" si="9"/>
        <v>0</v>
      </c>
      <c r="AF75" s="164">
        <f t="shared" si="10"/>
        <v>0</v>
      </c>
      <c r="AG75" s="164"/>
    </row>
    <row r="76" spans="1:33" s="141" customFormat="1" x14ac:dyDescent="0.2">
      <c r="A76" s="178">
        <f>'Scheda Infrastrutture'!A90</f>
        <v>0</v>
      </c>
      <c r="B76" s="153">
        <f>'Scheda Infrastrutture'!B90</f>
        <v>0</v>
      </c>
      <c r="C76" s="153">
        <f>'Scheda Infrastrutture'!C90</f>
        <v>0</v>
      </c>
      <c r="D76" s="153">
        <f>'Scheda Infrastrutture'!D90</f>
        <v>0</v>
      </c>
      <c r="E76" s="167">
        <f>'Scheda Infrastrutture'!E90</f>
        <v>0</v>
      </c>
      <c r="F76" s="168"/>
      <c r="G76" s="169">
        <f>'Scheda Infrastrutture'!AH90</f>
        <v>0</v>
      </c>
      <c r="H76" s="170">
        <f>'Scheda Infrastrutture'!L90</f>
        <v>0</v>
      </c>
      <c r="I76" s="149">
        <f>'Scheda Infrastrutture'!M90</f>
        <v>0</v>
      </c>
      <c r="J76" s="149">
        <f>'Scheda Infrastrutture'!N90</f>
        <v>0</v>
      </c>
      <c r="K76" s="149">
        <f>'Scheda Infrastrutture'!O90</f>
        <v>0</v>
      </c>
      <c r="L76" s="149">
        <f t="shared" si="8"/>
        <v>0</v>
      </c>
      <c r="M76" s="161"/>
      <c r="N76" s="149"/>
      <c r="O76" s="149"/>
      <c r="P76" s="149">
        <f>'Scheda Infrastrutture'!V90</f>
        <v>0</v>
      </c>
      <c r="Q76" s="149"/>
      <c r="R76" s="149">
        <f>'Scheda Infrastrutture'!X90</f>
        <v>0</v>
      </c>
      <c r="S76" s="149"/>
      <c r="T76" s="149"/>
      <c r="U76" s="149"/>
      <c r="V76" s="149"/>
      <c r="W76" s="149"/>
      <c r="X76" s="149"/>
      <c r="Y76" s="149"/>
      <c r="Z76" s="136">
        <f t="shared" si="11"/>
        <v>0</v>
      </c>
      <c r="AA76" s="179"/>
      <c r="AB76" s="176">
        <f>'Scheda Infrastrutture'!AN90</f>
        <v>0</v>
      </c>
      <c r="AC76" s="176"/>
      <c r="AD76" s="177" t="str">
        <f>'Scheda Infrastrutture'!AO90</f>
        <v>OK</v>
      </c>
      <c r="AE76" s="178">
        <f t="shared" si="9"/>
        <v>0</v>
      </c>
      <c r="AF76" s="178">
        <f t="shared" si="10"/>
        <v>0</v>
      </c>
      <c r="AG76" s="178"/>
    </row>
    <row r="77" spans="1:33" s="141" customFormat="1" x14ac:dyDescent="0.2">
      <c r="A77" s="164">
        <f>'Scheda Infrastrutture'!A91</f>
        <v>0</v>
      </c>
      <c r="B77" s="156">
        <f>'Scheda Infrastrutture'!B91</f>
        <v>0</v>
      </c>
      <c r="C77" s="156">
        <f>'Scheda Infrastrutture'!C91</f>
        <v>0</v>
      </c>
      <c r="D77" s="156">
        <f>'Scheda Infrastrutture'!D91</f>
        <v>0</v>
      </c>
      <c r="E77" s="157">
        <f>'Scheda Infrastrutture'!E91</f>
        <v>0</v>
      </c>
      <c r="F77" s="158"/>
      <c r="G77" s="159">
        <f>'Scheda Infrastrutture'!AH91</f>
        <v>0</v>
      </c>
      <c r="H77" s="160">
        <f>'Scheda Infrastrutture'!L91</f>
        <v>0</v>
      </c>
      <c r="I77" s="133">
        <f>'Scheda Infrastrutture'!M91</f>
        <v>0</v>
      </c>
      <c r="J77" s="133">
        <f>'Scheda Infrastrutture'!N91</f>
        <v>0</v>
      </c>
      <c r="K77" s="133">
        <f>'Scheda Infrastrutture'!O91</f>
        <v>0</v>
      </c>
      <c r="L77" s="149">
        <f t="shared" si="8"/>
        <v>0</v>
      </c>
      <c r="M77" s="161"/>
      <c r="N77" s="133"/>
      <c r="O77" s="133"/>
      <c r="P77" s="133">
        <f>'Scheda Infrastrutture'!V91</f>
        <v>0</v>
      </c>
      <c r="Q77" s="133"/>
      <c r="R77" s="133">
        <f>'Scheda Infrastrutture'!X91</f>
        <v>0</v>
      </c>
      <c r="S77" s="133"/>
      <c r="T77" s="133"/>
      <c r="U77" s="133"/>
      <c r="V77" s="133"/>
      <c r="W77" s="133"/>
      <c r="X77" s="133"/>
      <c r="Y77" s="133"/>
      <c r="Z77" s="136">
        <f t="shared" si="11"/>
        <v>0</v>
      </c>
      <c r="AA77" s="179"/>
      <c r="AB77" s="162">
        <f>'Scheda Infrastrutture'!AN91</f>
        <v>0</v>
      </c>
      <c r="AC77" s="162"/>
      <c r="AD77" s="163" t="str">
        <f>'Scheda Infrastrutture'!AO91</f>
        <v>OK</v>
      </c>
      <c r="AE77" s="164">
        <f t="shared" si="9"/>
        <v>0</v>
      </c>
      <c r="AF77" s="164">
        <f t="shared" si="10"/>
        <v>0</v>
      </c>
      <c r="AG77" s="164"/>
    </row>
    <row r="78" spans="1:33" s="141" customFormat="1" x14ac:dyDescent="0.2">
      <c r="A78" s="178">
        <f>'Scheda Infrastrutture'!A92</f>
        <v>0</v>
      </c>
      <c r="B78" s="153">
        <f>'Scheda Infrastrutture'!B92</f>
        <v>0</v>
      </c>
      <c r="C78" s="153">
        <f>'Scheda Infrastrutture'!C92</f>
        <v>0</v>
      </c>
      <c r="D78" s="153">
        <f>'Scheda Infrastrutture'!D92</f>
        <v>0</v>
      </c>
      <c r="E78" s="167">
        <f>'Scheda Infrastrutture'!E92</f>
        <v>0</v>
      </c>
      <c r="F78" s="168"/>
      <c r="G78" s="169">
        <f>'Scheda Infrastrutture'!AH92</f>
        <v>0</v>
      </c>
      <c r="H78" s="170">
        <f>'Scheda Infrastrutture'!L92</f>
        <v>0</v>
      </c>
      <c r="I78" s="149">
        <f>'Scheda Infrastrutture'!M92</f>
        <v>0</v>
      </c>
      <c r="J78" s="149">
        <f>'Scheda Infrastrutture'!N92</f>
        <v>0</v>
      </c>
      <c r="K78" s="149">
        <f>'Scheda Infrastrutture'!O92</f>
        <v>0</v>
      </c>
      <c r="L78" s="149">
        <f t="shared" si="8"/>
        <v>0</v>
      </c>
      <c r="M78" s="161"/>
      <c r="N78" s="149"/>
      <c r="O78" s="149"/>
      <c r="P78" s="149">
        <f>'Scheda Infrastrutture'!V92</f>
        <v>0</v>
      </c>
      <c r="Q78" s="149"/>
      <c r="R78" s="149">
        <f>'Scheda Infrastrutture'!X92</f>
        <v>0</v>
      </c>
      <c r="S78" s="149"/>
      <c r="T78" s="149"/>
      <c r="U78" s="149"/>
      <c r="V78" s="149"/>
      <c r="W78" s="149"/>
      <c r="X78" s="149"/>
      <c r="Y78" s="149"/>
      <c r="Z78" s="136">
        <f t="shared" si="11"/>
        <v>0</v>
      </c>
      <c r="AA78" s="179"/>
      <c r="AB78" s="176">
        <f>'Scheda Infrastrutture'!AN92</f>
        <v>0</v>
      </c>
      <c r="AC78" s="176"/>
      <c r="AD78" s="177" t="str">
        <f>'Scheda Infrastrutture'!AO92</f>
        <v>OK</v>
      </c>
      <c r="AE78" s="178">
        <f t="shared" si="9"/>
        <v>0</v>
      </c>
      <c r="AF78" s="178">
        <f t="shared" si="10"/>
        <v>0</v>
      </c>
      <c r="AG78" s="178"/>
    </row>
    <row r="79" spans="1:33" s="141" customFormat="1" x14ac:dyDescent="0.2">
      <c r="A79" s="164">
        <f>'Scheda Infrastrutture'!A93</f>
        <v>0</v>
      </c>
      <c r="B79" s="156">
        <f>'Scheda Infrastrutture'!B93</f>
        <v>0</v>
      </c>
      <c r="C79" s="156">
        <f>'Scheda Infrastrutture'!C93</f>
        <v>0</v>
      </c>
      <c r="D79" s="156">
        <f>'Scheda Infrastrutture'!D93</f>
        <v>0</v>
      </c>
      <c r="E79" s="157">
        <f>'Scheda Infrastrutture'!E93</f>
        <v>0</v>
      </c>
      <c r="F79" s="158"/>
      <c r="G79" s="159">
        <f>'Scheda Infrastrutture'!AH93</f>
        <v>0</v>
      </c>
      <c r="H79" s="160">
        <f>'Scheda Infrastrutture'!L93</f>
        <v>0</v>
      </c>
      <c r="I79" s="133">
        <f>'Scheda Infrastrutture'!M93</f>
        <v>0</v>
      </c>
      <c r="J79" s="133">
        <f>'Scheda Infrastrutture'!N93</f>
        <v>0</v>
      </c>
      <c r="K79" s="133">
        <f>'Scheda Infrastrutture'!O93</f>
        <v>0</v>
      </c>
      <c r="L79" s="149">
        <f t="shared" si="8"/>
        <v>0</v>
      </c>
      <c r="M79" s="161"/>
      <c r="N79" s="133"/>
      <c r="O79" s="133"/>
      <c r="P79" s="133">
        <f>'Scheda Infrastrutture'!V93</f>
        <v>0</v>
      </c>
      <c r="Q79" s="133"/>
      <c r="R79" s="133">
        <f>'Scheda Infrastrutture'!X93</f>
        <v>0</v>
      </c>
      <c r="S79" s="133"/>
      <c r="T79" s="133"/>
      <c r="U79" s="133"/>
      <c r="V79" s="133"/>
      <c r="W79" s="133"/>
      <c r="X79" s="133"/>
      <c r="Y79" s="133"/>
      <c r="Z79" s="136">
        <f t="shared" si="11"/>
        <v>0</v>
      </c>
      <c r="AA79" s="179"/>
      <c r="AB79" s="162">
        <f>'Scheda Infrastrutture'!AN93</f>
        <v>0</v>
      </c>
      <c r="AC79" s="162"/>
      <c r="AD79" s="163" t="str">
        <f>'Scheda Infrastrutture'!AO93</f>
        <v>OK</v>
      </c>
      <c r="AE79" s="164">
        <f t="shared" si="9"/>
        <v>0</v>
      </c>
      <c r="AF79" s="164">
        <f t="shared" si="10"/>
        <v>0</v>
      </c>
      <c r="AG79" s="164"/>
    </row>
    <row r="80" spans="1:33" s="141" customFormat="1" x14ac:dyDescent="0.2">
      <c r="A80" s="178">
        <f>'Scheda Infrastrutture'!A94</f>
        <v>0</v>
      </c>
      <c r="B80" s="153">
        <f>'Scheda Infrastrutture'!B94</f>
        <v>0</v>
      </c>
      <c r="C80" s="153">
        <f>'Scheda Infrastrutture'!C94</f>
        <v>0</v>
      </c>
      <c r="D80" s="153">
        <f>'Scheda Infrastrutture'!D94</f>
        <v>0</v>
      </c>
      <c r="E80" s="167">
        <f>'Scheda Infrastrutture'!E94</f>
        <v>0</v>
      </c>
      <c r="F80" s="168"/>
      <c r="G80" s="169">
        <f>'Scheda Infrastrutture'!AH94</f>
        <v>0</v>
      </c>
      <c r="H80" s="170">
        <f>'Scheda Infrastrutture'!L94</f>
        <v>0</v>
      </c>
      <c r="I80" s="149">
        <f>'Scheda Infrastrutture'!M94</f>
        <v>0</v>
      </c>
      <c r="J80" s="149">
        <f>'Scheda Infrastrutture'!N94</f>
        <v>0</v>
      </c>
      <c r="K80" s="149">
        <f>'Scheda Infrastrutture'!O94</f>
        <v>0</v>
      </c>
      <c r="L80" s="149">
        <f t="shared" si="8"/>
        <v>0</v>
      </c>
      <c r="M80" s="161"/>
      <c r="N80" s="149"/>
      <c r="O80" s="149"/>
      <c r="P80" s="149">
        <f>'Scheda Infrastrutture'!V94</f>
        <v>0</v>
      </c>
      <c r="Q80" s="149"/>
      <c r="R80" s="149">
        <f>'Scheda Infrastrutture'!X94</f>
        <v>0</v>
      </c>
      <c r="S80" s="149"/>
      <c r="T80" s="149"/>
      <c r="U80" s="149"/>
      <c r="V80" s="149"/>
      <c r="W80" s="149"/>
      <c r="X80" s="149"/>
      <c r="Y80" s="149"/>
      <c r="Z80" s="136">
        <f t="shared" si="11"/>
        <v>0</v>
      </c>
      <c r="AA80" s="179"/>
      <c r="AB80" s="176">
        <f>'Scheda Infrastrutture'!AN94</f>
        <v>0</v>
      </c>
      <c r="AC80" s="176"/>
      <c r="AD80" s="177" t="str">
        <f>'Scheda Infrastrutture'!AO94</f>
        <v>OK</v>
      </c>
      <c r="AE80" s="178">
        <f t="shared" si="9"/>
        <v>0</v>
      </c>
      <c r="AF80" s="178">
        <f t="shared" si="10"/>
        <v>0</v>
      </c>
      <c r="AG80" s="178"/>
    </row>
    <row r="81" spans="1:33" s="141" customFormat="1" x14ac:dyDescent="0.2">
      <c r="A81" s="164">
        <f>'Scheda Infrastrutture'!A95</f>
        <v>0</v>
      </c>
      <c r="B81" s="156">
        <f>'Scheda Infrastrutture'!B95</f>
        <v>0</v>
      </c>
      <c r="C81" s="156">
        <f>'Scheda Infrastrutture'!C95</f>
        <v>0</v>
      </c>
      <c r="D81" s="156">
        <f>'Scheda Infrastrutture'!D95</f>
        <v>0</v>
      </c>
      <c r="E81" s="157">
        <f>'Scheda Infrastrutture'!E95</f>
        <v>0</v>
      </c>
      <c r="F81" s="158"/>
      <c r="G81" s="159">
        <f>'Scheda Infrastrutture'!AH95</f>
        <v>0</v>
      </c>
      <c r="H81" s="160">
        <f>'Scheda Infrastrutture'!L95</f>
        <v>0</v>
      </c>
      <c r="I81" s="133">
        <f>'Scheda Infrastrutture'!M95</f>
        <v>0</v>
      </c>
      <c r="J81" s="133">
        <f>'Scheda Infrastrutture'!N95</f>
        <v>0</v>
      </c>
      <c r="K81" s="133">
        <f>'Scheda Infrastrutture'!O95</f>
        <v>0</v>
      </c>
      <c r="L81" s="149">
        <f t="shared" si="8"/>
        <v>0</v>
      </c>
      <c r="M81" s="161"/>
      <c r="N81" s="133"/>
      <c r="O81" s="133"/>
      <c r="P81" s="133">
        <f>'Scheda Infrastrutture'!V95</f>
        <v>0</v>
      </c>
      <c r="Q81" s="133"/>
      <c r="R81" s="133">
        <f>'Scheda Infrastrutture'!X95</f>
        <v>0</v>
      </c>
      <c r="S81" s="133"/>
      <c r="T81" s="133"/>
      <c r="U81" s="133"/>
      <c r="V81" s="133"/>
      <c r="W81" s="133"/>
      <c r="X81" s="133"/>
      <c r="Y81" s="133"/>
      <c r="Z81" s="136">
        <f t="shared" si="11"/>
        <v>0</v>
      </c>
      <c r="AA81" s="179"/>
      <c r="AB81" s="162">
        <f>'Scheda Infrastrutture'!AN95</f>
        <v>0</v>
      </c>
      <c r="AC81" s="162"/>
      <c r="AD81" s="163" t="str">
        <f>'Scheda Infrastrutture'!AO95</f>
        <v>OK</v>
      </c>
      <c r="AE81" s="164">
        <f t="shared" si="9"/>
        <v>0</v>
      </c>
      <c r="AF81" s="164">
        <f t="shared" si="10"/>
        <v>0</v>
      </c>
      <c r="AG81" s="164"/>
    </row>
    <row r="82" spans="1:33" s="141" customFormat="1" x14ac:dyDescent="0.2">
      <c r="A82" s="178">
        <f>'Scheda Infrastrutture'!A96</f>
        <v>0</v>
      </c>
      <c r="B82" s="153">
        <f>'Scheda Infrastrutture'!B96</f>
        <v>0</v>
      </c>
      <c r="C82" s="153">
        <f>'Scheda Infrastrutture'!C96</f>
        <v>0</v>
      </c>
      <c r="D82" s="153">
        <f>'Scheda Infrastrutture'!D96</f>
        <v>0</v>
      </c>
      <c r="E82" s="167">
        <f>'Scheda Infrastrutture'!E96</f>
        <v>0</v>
      </c>
      <c r="F82" s="168"/>
      <c r="G82" s="169">
        <f>'Scheda Infrastrutture'!AH96</f>
        <v>0</v>
      </c>
      <c r="H82" s="170">
        <f>'Scheda Infrastrutture'!L96</f>
        <v>0</v>
      </c>
      <c r="I82" s="149">
        <f>'Scheda Infrastrutture'!M96</f>
        <v>0</v>
      </c>
      <c r="J82" s="149">
        <f>'Scheda Infrastrutture'!N96</f>
        <v>0</v>
      </c>
      <c r="K82" s="149">
        <f>'Scheda Infrastrutture'!O96</f>
        <v>0</v>
      </c>
      <c r="L82" s="149">
        <f t="shared" si="8"/>
        <v>0</v>
      </c>
      <c r="M82" s="161"/>
      <c r="N82" s="149"/>
      <c r="O82" s="149"/>
      <c r="P82" s="149">
        <f>'Scheda Infrastrutture'!V96</f>
        <v>0</v>
      </c>
      <c r="Q82" s="149"/>
      <c r="R82" s="149">
        <f>'Scheda Infrastrutture'!X96</f>
        <v>0</v>
      </c>
      <c r="S82" s="149"/>
      <c r="T82" s="149"/>
      <c r="U82" s="149"/>
      <c r="V82" s="149"/>
      <c r="W82" s="149"/>
      <c r="X82" s="149"/>
      <c r="Y82" s="149"/>
      <c r="Z82" s="136">
        <f t="shared" si="11"/>
        <v>0</v>
      </c>
      <c r="AA82" s="179"/>
      <c r="AB82" s="176">
        <f>'Scheda Infrastrutture'!AN96</f>
        <v>0</v>
      </c>
      <c r="AC82" s="176"/>
      <c r="AD82" s="177" t="str">
        <f>'Scheda Infrastrutture'!AO96</f>
        <v>OK</v>
      </c>
      <c r="AE82" s="178">
        <f t="shared" si="9"/>
        <v>0</v>
      </c>
      <c r="AF82" s="178">
        <f t="shared" si="10"/>
        <v>0</v>
      </c>
      <c r="AG82" s="178"/>
    </row>
    <row r="83" spans="1:33" s="141" customFormat="1" x14ac:dyDescent="0.2">
      <c r="A83" s="164">
        <f>'Scheda Infrastrutture'!A97</f>
        <v>0</v>
      </c>
      <c r="B83" s="156">
        <f>'Scheda Infrastrutture'!B97</f>
        <v>0</v>
      </c>
      <c r="C83" s="156">
        <f>'Scheda Infrastrutture'!C97</f>
        <v>0</v>
      </c>
      <c r="D83" s="156">
        <f>'Scheda Infrastrutture'!D97</f>
        <v>0</v>
      </c>
      <c r="E83" s="157">
        <f>'Scheda Infrastrutture'!E97</f>
        <v>0</v>
      </c>
      <c r="F83" s="158"/>
      <c r="G83" s="159">
        <f>'Scheda Infrastrutture'!AH97</f>
        <v>0</v>
      </c>
      <c r="H83" s="160">
        <f>'Scheda Infrastrutture'!L97</f>
        <v>0</v>
      </c>
      <c r="I83" s="133">
        <f>'Scheda Infrastrutture'!M97</f>
        <v>0</v>
      </c>
      <c r="J83" s="133">
        <f>'Scheda Infrastrutture'!N97</f>
        <v>0</v>
      </c>
      <c r="K83" s="133">
        <f>'Scheda Infrastrutture'!O97</f>
        <v>0</v>
      </c>
      <c r="L83" s="149">
        <f t="shared" si="8"/>
        <v>0</v>
      </c>
      <c r="M83" s="161"/>
      <c r="N83" s="133"/>
      <c r="O83" s="133"/>
      <c r="P83" s="133">
        <f>'Scheda Infrastrutture'!V97</f>
        <v>0</v>
      </c>
      <c r="Q83" s="133"/>
      <c r="R83" s="133">
        <f>'Scheda Infrastrutture'!X97</f>
        <v>0</v>
      </c>
      <c r="S83" s="133"/>
      <c r="T83" s="133"/>
      <c r="U83" s="133"/>
      <c r="V83" s="133"/>
      <c r="W83" s="133"/>
      <c r="X83" s="133"/>
      <c r="Y83" s="133"/>
      <c r="Z83" s="136">
        <f t="shared" si="11"/>
        <v>0</v>
      </c>
      <c r="AA83" s="179"/>
      <c r="AB83" s="162">
        <f>'Scheda Infrastrutture'!AN97</f>
        <v>0</v>
      </c>
      <c r="AC83" s="162"/>
      <c r="AD83" s="163" t="str">
        <f>'Scheda Infrastrutture'!AO97</f>
        <v>OK</v>
      </c>
      <c r="AE83" s="164">
        <f t="shared" si="9"/>
        <v>0</v>
      </c>
      <c r="AF83" s="164">
        <f t="shared" si="10"/>
        <v>0</v>
      </c>
      <c r="AG83" s="164"/>
    </row>
    <row r="84" spans="1:33" s="141" customFormat="1" x14ac:dyDescent="0.2">
      <c r="A84" s="178">
        <f>'Scheda Infrastrutture'!A98</f>
        <v>0</v>
      </c>
      <c r="B84" s="153">
        <f>'Scheda Infrastrutture'!B98</f>
        <v>0</v>
      </c>
      <c r="C84" s="153">
        <f>'Scheda Infrastrutture'!C98</f>
        <v>0</v>
      </c>
      <c r="D84" s="153">
        <f>'Scheda Infrastrutture'!D98</f>
        <v>0</v>
      </c>
      <c r="E84" s="167">
        <f>'Scheda Infrastrutture'!E98</f>
        <v>0</v>
      </c>
      <c r="F84" s="168"/>
      <c r="G84" s="169">
        <f>'Scheda Infrastrutture'!AH98</f>
        <v>0</v>
      </c>
      <c r="H84" s="170">
        <f>'Scheda Infrastrutture'!L98</f>
        <v>0</v>
      </c>
      <c r="I84" s="149">
        <f>'Scheda Infrastrutture'!M98</f>
        <v>0</v>
      </c>
      <c r="J84" s="149">
        <f>'Scheda Infrastrutture'!N98</f>
        <v>0</v>
      </c>
      <c r="K84" s="149">
        <f>'Scheda Infrastrutture'!O98</f>
        <v>0</v>
      </c>
      <c r="L84" s="149">
        <f t="shared" si="8"/>
        <v>0</v>
      </c>
      <c r="M84" s="161"/>
      <c r="N84" s="149"/>
      <c r="O84" s="149"/>
      <c r="P84" s="149">
        <f>'Scheda Infrastrutture'!V98</f>
        <v>0</v>
      </c>
      <c r="Q84" s="149"/>
      <c r="R84" s="149">
        <f>'Scheda Infrastrutture'!X98</f>
        <v>0</v>
      </c>
      <c r="S84" s="149"/>
      <c r="T84" s="149"/>
      <c r="U84" s="149"/>
      <c r="V84" s="149"/>
      <c r="W84" s="149"/>
      <c r="X84" s="149"/>
      <c r="Y84" s="149"/>
      <c r="Z84" s="136">
        <f t="shared" si="11"/>
        <v>0</v>
      </c>
      <c r="AA84" s="179"/>
      <c r="AB84" s="176">
        <f>'Scheda Infrastrutture'!AN98</f>
        <v>0</v>
      </c>
      <c r="AC84" s="176"/>
      <c r="AD84" s="177" t="str">
        <f>'Scheda Infrastrutture'!AO98</f>
        <v>OK</v>
      </c>
      <c r="AE84" s="178">
        <f t="shared" si="9"/>
        <v>0</v>
      </c>
      <c r="AF84" s="178">
        <f t="shared" si="10"/>
        <v>0</v>
      </c>
      <c r="AG84" s="178"/>
    </row>
    <row r="85" spans="1:33" s="141" customFormat="1" x14ac:dyDescent="0.2">
      <c r="A85" s="164">
        <f>'Scheda Infrastrutture'!A99</f>
        <v>0</v>
      </c>
      <c r="B85" s="156">
        <f>'Scheda Infrastrutture'!B99</f>
        <v>0</v>
      </c>
      <c r="C85" s="156">
        <f>'Scheda Infrastrutture'!C99</f>
        <v>0</v>
      </c>
      <c r="D85" s="156">
        <f>'Scheda Infrastrutture'!D99</f>
        <v>0</v>
      </c>
      <c r="E85" s="157">
        <f>'Scheda Infrastrutture'!E99</f>
        <v>0</v>
      </c>
      <c r="F85" s="158"/>
      <c r="G85" s="159">
        <f>'Scheda Infrastrutture'!AH99</f>
        <v>0</v>
      </c>
      <c r="H85" s="160">
        <f>'Scheda Infrastrutture'!L99</f>
        <v>0</v>
      </c>
      <c r="I85" s="133">
        <f>'Scheda Infrastrutture'!M99</f>
        <v>0</v>
      </c>
      <c r="J85" s="133">
        <f>'Scheda Infrastrutture'!N99</f>
        <v>0</v>
      </c>
      <c r="K85" s="133">
        <f>'Scheda Infrastrutture'!O99</f>
        <v>0</v>
      </c>
      <c r="L85" s="149">
        <f t="shared" si="8"/>
        <v>0</v>
      </c>
      <c r="M85" s="161"/>
      <c r="N85" s="133"/>
      <c r="O85" s="133"/>
      <c r="P85" s="133">
        <f>'Scheda Infrastrutture'!V99</f>
        <v>0</v>
      </c>
      <c r="Q85" s="133"/>
      <c r="R85" s="133">
        <f>'Scheda Infrastrutture'!X99</f>
        <v>0</v>
      </c>
      <c r="S85" s="133"/>
      <c r="T85" s="133"/>
      <c r="U85" s="133"/>
      <c r="V85" s="133"/>
      <c r="W85" s="133"/>
      <c r="X85" s="133"/>
      <c r="Y85" s="133"/>
      <c r="Z85" s="136">
        <f t="shared" si="11"/>
        <v>0</v>
      </c>
      <c r="AA85" s="179"/>
      <c r="AB85" s="162">
        <f>'Scheda Infrastrutture'!AN99</f>
        <v>0</v>
      </c>
      <c r="AC85" s="162"/>
      <c r="AD85" s="163" t="str">
        <f>'Scheda Infrastrutture'!AO99</f>
        <v>OK</v>
      </c>
      <c r="AE85" s="164">
        <f t="shared" si="9"/>
        <v>0</v>
      </c>
      <c r="AF85" s="164">
        <f t="shared" si="10"/>
        <v>0</v>
      </c>
      <c r="AG85" s="164"/>
    </row>
    <row r="86" spans="1:33" s="141" customFormat="1" x14ac:dyDescent="0.2">
      <c r="A86" s="178">
        <f>'Scheda Infrastrutture'!A100</f>
        <v>0</v>
      </c>
      <c r="B86" s="153">
        <f>'Scheda Infrastrutture'!B100</f>
        <v>0</v>
      </c>
      <c r="C86" s="153">
        <f>'Scheda Infrastrutture'!C100</f>
        <v>0</v>
      </c>
      <c r="D86" s="153">
        <f>'Scheda Infrastrutture'!D100</f>
        <v>0</v>
      </c>
      <c r="E86" s="167">
        <f>'Scheda Infrastrutture'!E100</f>
        <v>0</v>
      </c>
      <c r="F86" s="168"/>
      <c r="G86" s="169">
        <f>'Scheda Infrastrutture'!AH100</f>
        <v>0</v>
      </c>
      <c r="H86" s="170">
        <f>'Scheda Infrastrutture'!L100</f>
        <v>0</v>
      </c>
      <c r="I86" s="149">
        <f>'Scheda Infrastrutture'!M100</f>
        <v>0</v>
      </c>
      <c r="J86" s="149">
        <f>'Scheda Infrastrutture'!N100</f>
        <v>0</v>
      </c>
      <c r="K86" s="149">
        <f>'Scheda Infrastrutture'!O100</f>
        <v>0</v>
      </c>
      <c r="L86" s="149">
        <f t="shared" si="8"/>
        <v>0</v>
      </c>
      <c r="M86" s="161"/>
      <c r="N86" s="149"/>
      <c r="O86" s="149"/>
      <c r="P86" s="149">
        <f>'Scheda Infrastrutture'!V100</f>
        <v>0</v>
      </c>
      <c r="Q86" s="149"/>
      <c r="R86" s="149">
        <f>'Scheda Infrastrutture'!X100</f>
        <v>0</v>
      </c>
      <c r="S86" s="149"/>
      <c r="T86" s="149"/>
      <c r="U86" s="149"/>
      <c r="V86" s="149"/>
      <c r="W86" s="149"/>
      <c r="X86" s="149"/>
      <c r="Y86" s="149"/>
      <c r="Z86" s="136">
        <f t="shared" si="11"/>
        <v>0</v>
      </c>
      <c r="AA86" s="179"/>
      <c r="AB86" s="176">
        <f>'Scheda Infrastrutture'!AN100</f>
        <v>0</v>
      </c>
      <c r="AC86" s="176"/>
      <c r="AD86" s="177" t="str">
        <f>'Scheda Infrastrutture'!AO100</f>
        <v>OK</v>
      </c>
      <c r="AE86" s="178">
        <f t="shared" si="9"/>
        <v>0</v>
      </c>
      <c r="AF86" s="178">
        <f t="shared" si="10"/>
        <v>0</v>
      </c>
      <c r="AG86" s="178"/>
    </row>
    <row r="87" spans="1:33" s="141" customFormat="1" x14ac:dyDescent="0.2">
      <c r="A87" s="164">
        <f>'Scheda Infrastrutture'!A101</f>
        <v>0</v>
      </c>
      <c r="B87" s="156">
        <f>'Scheda Infrastrutture'!B101</f>
        <v>0</v>
      </c>
      <c r="C87" s="156">
        <f>'Scheda Infrastrutture'!C101</f>
        <v>0</v>
      </c>
      <c r="D87" s="156">
        <f>'Scheda Infrastrutture'!D101</f>
        <v>0</v>
      </c>
      <c r="E87" s="157">
        <f>'Scheda Infrastrutture'!E101</f>
        <v>0</v>
      </c>
      <c r="F87" s="158"/>
      <c r="G87" s="159">
        <f>'Scheda Infrastrutture'!AH101</f>
        <v>0</v>
      </c>
      <c r="H87" s="160">
        <f>'Scheda Infrastrutture'!L101</f>
        <v>0</v>
      </c>
      <c r="I87" s="133">
        <f>'Scheda Infrastrutture'!M101</f>
        <v>0</v>
      </c>
      <c r="J87" s="133">
        <f>'Scheda Infrastrutture'!N101</f>
        <v>0</v>
      </c>
      <c r="K87" s="133">
        <f>'Scheda Infrastrutture'!O101</f>
        <v>0</v>
      </c>
      <c r="L87" s="149">
        <f t="shared" si="8"/>
        <v>0</v>
      </c>
      <c r="M87" s="161"/>
      <c r="N87" s="133"/>
      <c r="O87" s="133"/>
      <c r="P87" s="133">
        <f>'Scheda Infrastrutture'!V101</f>
        <v>0</v>
      </c>
      <c r="Q87" s="133"/>
      <c r="R87" s="133">
        <f>'Scheda Infrastrutture'!X101</f>
        <v>0</v>
      </c>
      <c r="S87" s="133"/>
      <c r="T87" s="133"/>
      <c r="U87" s="133"/>
      <c r="V87" s="133"/>
      <c r="W87" s="133"/>
      <c r="X87" s="133"/>
      <c r="Y87" s="133"/>
      <c r="Z87" s="136">
        <f t="shared" si="11"/>
        <v>0</v>
      </c>
      <c r="AA87" s="179"/>
      <c r="AB87" s="162">
        <f>'Scheda Infrastrutture'!AN101</f>
        <v>0</v>
      </c>
      <c r="AC87" s="162"/>
      <c r="AD87" s="163" t="str">
        <f>'Scheda Infrastrutture'!AO101</f>
        <v>OK</v>
      </c>
      <c r="AE87" s="164">
        <f t="shared" si="9"/>
        <v>0</v>
      </c>
      <c r="AF87" s="164">
        <f t="shared" si="10"/>
        <v>0</v>
      </c>
      <c r="AG87" s="164"/>
    </row>
    <row r="88" spans="1:33" s="141" customFormat="1" x14ac:dyDescent="0.2">
      <c r="A88" s="178">
        <f>'Scheda Infrastrutture'!A102</f>
        <v>0</v>
      </c>
      <c r="B88" s="153">
        <f>'Scheda Infrastrutture'!B102</f>
        <v>0</v>
      </c>
      <c r="C88" s="153">
        <f>'Scheda Infrastrutture'!C102</f>
        <v>0</v>
      </c>
      <c r="D88" s="153">
        <f>'Scheda Infrastrutture'!D102</f>
        <v>0</v>
      </c>
      <c r="E88" s="167">
        <f>'Scheda Infrastrutture'!E102</f>
        <v>0</v>
      </c>
      <c r="F88" s="168"/>
      <c r="G88" s="169">
        <f>'Scheda Infrastrutture'!AH102</f>
        <v>0</v>
      </c>
      <c r="H88" s="170">
        <f>'Scheda Infrastrutture'!L102</f>
        <v>0</v>
      </c>
      <c r="I88" s="149">
        <f>'Scheda Infrastrutture'!M102</f>
        <v>0</v>
      </c>
      <c r="J88" s="149">
        <f>'Scheda Infrastrutture'!N102</f>
        <v>0</v>
      </c>
      <c r="K88" s="149">
        <f>'Scheda Infrastrutture'!O102</f>
        <v>0</v>
      </c>
      <c r="L88" s="149">
        <f t="shared" si="8"/>
        <v>0</v>
      </c>
      <c r="M88" s="161"/>
      <c r="N88" s="149"/>
      <c r="O88" s="149"/>
      <c r="P88" s="149">
        <f>'Scheda Infrastrutture'!V102</f>
        <v>0</v>
      </c>
      <c r="Q88" s="149"/>
      <c r="R88" s="149">
        <f>'Scheda Infrastrutture'!X102</f>
        <v>0</v>
      </c>
      <c r="S88" s="149"/>
      <c r="T88" s="149"/>
      <c r="U88" s="149"/>
      <c r="V88" s="149"/>
      <c r="W88" s="149"/>
      <c r="X88" s="149"/>
      <c r="Y88" s="149"/>
      <c r="Z88" s="136">
        <f t="shared" si="11"/>
        <v>0</v>
      </c>
      <c r="AA88" s="179"/>
      <c r="AB88" s="176">
        <f>'Scheda Infrastrutture'!AN102</f>
        <v>0</v>
      </c>
      <c r="AC88" s="176"/>
      <c r="AD88" s="177" t="str">
        <f>'Scheda Infrastrutture'!AO102</f>
        <v>OK</v>
      </c>
      <c r="AE88" s="178">
        <f t="shared" si="9"/>
        <v>0</v>
      </c>
      <c r="AF88" s="178">
        <f t="shared" si="10"/>
        <v>0</v>
      </c>
      <c r="AG88" s="178"/>
    </row>
    <row r="89" spans="1:33" s="141" customFormat="1" x14ac:dyDescent="0.2">
      <c r="A89" s="164">
        <f>'Scheda Infrastrutture'!A103</f>
        <v>0</v>
      </c>
      <c r="B89" s="156">
        <f>'Scheda Infrastrutture'!B103</f>
        <v>0</v>
      </c>
      <c r="C89" s="156">
        <f>'Scheda Infrastrutture'!C103</f>
        <v>0</v>
      </c>
      <c r="D89" s="156">
        <f>'Scheda Infrastrutture'!D103</f>
        <v>0</v>
      </c>
      <c r="E89" s="157">
        <f>'Scheda Infrastrutture'!E103</f>
        <v>0</v>
      </c>
      <c r="F89" s="158"/>
      <c r="G89" s="159">
        <f>'Scheda Infrastrutture'!AH103</f>
        <v>0</v>
      </c>
      <c r="H89" s="160">
        <f>'Scheda Infrastrutture'!L103</f>
        <v>0</v>
      </c>
      <c r="I89" s="133">
        <f>'Scheda Infrastrutture'!M103</f>
        <v>0</v>
      </c>
      <c r="J89" s="133">
        <f>'Scheda Infrastrutture'!N103</f>
        <v>0</v>
      </c>
      <c r="K89" s="133">
        <f>'Scheda Infrastrutture'!O103</f>
        <v>0</v>
      </c>
      <c r="L89" s="149">
        <f t="shared" si="8"/>
        <v>0</v>
      </c>
      <c r="M89" s="161"/>
      <c r="N89" s="133"/>
      <c r="O89" s="133"/>
      <c r="P89" s="133">
        <f>'Scheda Infrastrutture'!V103</f>
        <v>0</v>
      </c>
      <c r="Q89" s="133"/>
      <c r="R89" s="133">
        <f>'Scheda Infrastrutture'!X103</f>
        <v>0</v>
      </c>
      <c r="S89" s="133"/>
      <c r="T89" s="133"/>
      <c r="U89" s="133"/>
      <c r="V89" s="133"/>
      <c r="W89" s="133"/>
      <c r="X89" s="133"/>
      <c r="Y89" s="133"/>
      <c r="Z89" s="136">
        <f t="shared" si="11"/>
        <v>0</v>
      </c>
      <c r="AA89" s="179"/>
      <c r="AB89" s="162">
        <f>'Scheda Infrastrutture'!AN103</f>
        <v>0</v>
      </c>
      <c r="AC89" s="162"/>
      <c r="AD89" s="163" t="str">
        <f>'Scheda Infrastrutture'!AO103</f>
        <v>OK</v>
      </c>
      <c r="AE89" s="164">
        <f t="shared" si="9"/>
        <v>0</v>
      </c>
      <c r="AF89" s="164">
        <f t="shared" si="10"/>
        <v>0</v>
      </c>
      <c r="AG89" s="164"/>
    </row>
    <row r="90" spans="1:33" s="141" customFormat="1" x14ac:dyDescent="0.2">
      <c r="A90" s="178">
        <f>'Scheda Infrastrutture'!A104</f>
        <v>0</v>
      </c>
      <c r="B90" s="153">
        <f>'Scheda Infrastrutture'!B104</f>
        <v>0</v>
      </c>
      <c r="C90" s="153">
        <f>'Scheda Infrastrutture'!C104</f>
        <v>0</v>
      </c>
      <c r="D90" s="153">
        <f>'Scheda Infrastrutture'!D104</f>
        <v>0</v>
      </c>
      <c r="E90" s="167">
        <f>'Scheda Infrastrutture'!E104</f>
        <v>0</v>
      </c>
      <c r="F90" s="168"/>
      <c r="G90" s="169">
        <f>'Scheda Infrastrutture'!AH104</f>
        <v>0</v>
      </c>
      <c r="H90" s="170">
        <f>'Scheda Infrastrutture'!L104</f>
        <v>0</v>
      </c>
      <c r="I90" s="149">
        <f>'Scheda Infrastrutture'!M104</f>
        <v>0</v>
      </c>
      <c r="J90" s="149">
        <f>'Scheda Infrastrutture'!N104</f>
        <v>0</v>
      </c>
      <c r="K90" s="149">
        <f>'Scheda Infrastrutture'!O104</f>
        <v>0</v>
      </c>
      <c r="L90" s="149">
        <f t="shared" si="8"/>
        <v>0</v>
      </c>
      <c r="M90" s="161"/>
      <c r="N90" s="149"/>
      <c r="O90" s="149"/>
      <c r="P90" s="149">
        <f>'Scheda Infrastrutture'!V104</f>
        <v>0</v>
      </c>
      <c r="Q90" s="149"/>
      <c r="R90" s="149">
        <f>'Scheda Infrastrutture'!X104</f>
        <v>0</v>
      </c>
      <c r="S90" s="149"/>
      <c r="T90" s="149"/>
      <c r="U90" s="149"/>
      <c r="V90" s="149"/>
      <c r="W90" s="149"/>
      <c r="X90" s="149"/>
      <c r="Y90" s="149"/>
      <c r="Z90" s="136">
        <f t="shared" si="11"/>
        <v>0</v>
      </c>
      <c r="AA90" s="179"/>
      <c r="AB90" s="176">
        <f>'Scheda Infrastrutture'!AN104</f>
        <v>0</v>
      </c>
      <c r="AC90" s="176"/>
      <c r="AD90" s="177" t="str">
        <f>'Scheda Infrastrutture'!AO104</f>
        <v>OK</v>
      </c>
      <c r="AE90" s="178">
        <f t="shared" si="9"/>
        <v>0</v>
      </c>
      <c r="AF90" s="178">
        <f t="shared" si="10"/>
        <v>0</v>
      </c>
      <c r="AG90" s="178"/>
    </row>
    <row r="91" spans="1:33" s="141" customFormat="1" x14ac:dyDescent="0.2">
      <c r="A91" s="164">
        <f>'Scheda Infrastrutture'!A105</f>
        <v>0</v>
      </c>
      <c r="B91" s="156">
        <f>'Scheda Infrastrutture'!B105</f>
        <v>0</v>
      </c>
      <c r="C91" s="156">
        <f>'Scheda Infrastrutture'!C105</f>
        <v>0</v>
      </c>
      <c r="D91" s="156">
        <f>'Scheda Infrastrutture'!D105</f>
        <v>0</v>
      </c>
      <c r="E91" s="157">
        <f>'Scheda Infrastrutture'!E105</f>
        <v>0</v>
      </c>
      <c r="F91" s="158"/>
      <c r="G91" s="159">
        <f>'Scheda Infrastrutture'!AH105</f>
        <v>0</v>
      </c>
      <c r="H91" s="160">
        <f>'Scheda Infrastrutture'!L105</f>
        <v>0</v>
      </c>
      <c r="I91" s="133">
        <f>'Scheda Infrastrutture'!M105</f>
        <v>0</v>
      </c>
      <c r="J91" s="133">
        <f>'Scheda Infrastrutture'!N105</f>
        <v>0</v>
      </c>
      <c r="K91" s="133">
        <f>'Scheda Infrastrutture'!O105</f>
        <v>0</v>
      </c>
      <c r="L91" s="149">
        <f t="shared" si="8"/>
        <v>0</v>
      </c>
      <c r="M91" s="161"/>
      <c r="N91" s="133"/>
      <c r="O91" s="133"/>
      <c r="P91" s="133">
        <f>'Scheda Infrastrutture'!V105</f>
        <v>0</v>
      </c>
      <c r="Q91" s="133"/>
      <c r="R91" s="133">
        <f>'Scheda Infrastrutture'!X105</f>
        <v>0</v>
      </c>
      <c r="S91" s="133"/>
      <c r="T91" s="133"/>
      <c r="U91" s="133"/>
      <c r="V91" s="133"/>
      <c r="W91" s="133"/>
      <c r="X91" s="133"/>
      <c r="Y91" s="133"/>
      <c r="Z91" s="136">
        <f t="shared" si="11"/>
        <v>0</v>
      </c>
      <c r="AA91" s="179"/>
      <c r="AB91" s="162">
        <f>'Scheda Infrastrutture'!AN105</f>
        <v>0</v>
      </c>
      <c r="AC91" s="162"/>
      <c r="AD91" s="163" t="str">
        <f>'Scheda Infrastrutture'!AO105</f>
        <v>OK</v>
      </c>
      <c r="AE91" s="164">
        <f t="shared" si="9"/>
        <v>0</v>
      </c>
      <c r="AF91" s="164">
        <f t="shared" si="10"/>
        <v>0</v>
      </c>
      <c r="AG91" s="164"/>
    </row>
    <row r="92" spans="1:33" s="141" customFormat="1" x14ac:dyDescent="0.2">
      <c r="A92" s="178">
        <f>'Scheda Infrastrutture'!A106</f>
        <v>0</v>
      </c>
      <c r="B92" s="153">
        <f>'Scheda Infrastrutture'!B106</f>
        <v>0</v>
      </c>
      <c r="C92" s="153">
        <f>'Scheda Infrastrutture'!C106</f>
        <v>0</v>
      </c>
      <c r="D92" s="153">
        <f>'Scheda Infrastrutture'!D106</f>
        <v>0</v>
      </c>
      <c r="E92" s="167">
        <f>'Scheda Infrastrutture'!E106</f>
        <v>0</v>
      </c>
      <c r="F92" s="168"/>
      <c r="G92" s="169">
        <f>'Scheda Infrastrutture'!AH106</f>
        <v>0</v>
      </c>
      <c r="H92" s="170">
        <f>'Scheda Infrastrutture'!L106</f>
        <v>0</v>
      </c>
      <c r="I92" s="149">
        <f>'Scheda Infrastrutture'!M106</f>
        <v>0</v>
      </c>
      <c r="J92" s="149">
        <f>'Scheda Infrastrutture'!N106</f>
        <v>0</v>
      </c>
      <c r="K92" s="149">
        <f>'Scheda Infrastrutture'!O106</f>
        <v>0</v>
      </c>
      <c r="L92" s="149">
        <f t="shared" si="8"/>
        <v>0</v>
      </c>
      <c r="M92" s="161"/>
      <c r="N92" s="149"/>
      <c r="O92" s="149"/>
      <c r="P92" s="149">
        <f>'Scheda Infrastrutture'!V106</f>
        <v>0</v>
      </c>
      <c r="Q92" s="149"/>
      <c r="R92" s="149">
        <f>'Scheda Infrastrutture'!X106</f>
        <v>0</v>
      </c>
      <c r="S92" s="149"/>
      <c r="T92" s="149"/>
      <c r="U92" s="149"/>
      <c r="V92" s="149"/>
      <c r="W92" s="149"/>
      <c r="X92" s="149"/>
      <c r="Y92" s="149"/>
      <c r="Z92" s="136">
        <f t="shared" si="11"/>
        <v>0</v>
      </c>
      <c r="AA92" s="179"/>
      <c r="AB92" s="176">
        <f>'Scheda Infrastrutture'!AN106</f>
        <v>0</v>
      </c>
      <c r="AC92" s="176"/>
      <c r="AD92" s="177" t="str">
        <f>'Scheda Infrastrutture'!AO106</f>
        <v>OK</v>
      </c>
      <c r="AE92" s="178">
        <f t="shared" si="9"/>
        <v>0</v>
      </c>
      <c r="AF92" s="178">
        <f t="shared" si="10"/>
        <v>0</v>
      </c>
      <c r="AG92" s="178"/>
    </row>
    <row r="93" spans="1:33" s="141" customFormat="1" x14ac:dyDescent="0.2">
      <c r="A93" s="164">
        <f>'Scheda Infrastrutture'!A107</f>
        <v>0</v>
      </c>
      <c r="B93" s="156">
        <f>'Scheda Infrastrutture'!B107</f>
        <v>0</v>
      </c>
      <c r="C93" s="156">
        <f>'Scheda Infrastrutture'!C107</f>
        <v>0</v>
      </c>
      <c r="D93" s="156">
        <f>'Scheda Infrastrutture'!D107</f>
        <v>0</v>
      </c>
      <c r="E93" s="157">
        <f>'Scheda Infrastrutture'!E107</f>
        <v>0</v>
      </c>
      <c r="F93" s="158"/>
      <c r="G93" s="159">
        <f>'Scheda Infrastrutture'!AH107</f>
        <v>0</v>
      </c>
      <c r="H93" s="160">
        <f>'Scheda Infrastrutture'!L107</f>
        <v>0</v>
      </c>
      <c r="I93" s="133">
        <f>'Scheda Infrastrutture'!M107</f>
        <v>0</v>
      </c>
      <c r="J93" s="133">
        <f>'Scheda Infrastrutture'!N107</f>
        <v>0</v>
      </c>
      <c r="K93" s="133">
        <f>'Scheda Infrastrutture'!O107</f>
        <v>0</v>
      </c>
      <c r="L93" s="149">
        <f t="shared" si="8"/>
        <v>0</v>
      </c>
      <c r="M93" s="161"/>
      <c r="N93" s="133"/>
      <c r="O93" s="133"/>
      <c r="P93" s="133">
        <f>'Scheda Infrastrutture'!V107</f>
        <v>0</v>
      </c>
      <c r="Q93" s="133"/>
      <c r="R93" s="133">
        <f>'Scheda Infrastrutture'!X107</f>
        <v>0</v>
      </c>
      <c r="S93" s="133"/>
      <c r="T93" s="133"/>
      <c r="U93" s="133"/>
      <c r="V93" s="133"/>
      <c r="W93" s="133"/>
      <c r="X93" s="133"/>
      <c r="Y93" s="133"/>
      <c r="Z93" s="136">
        <f t="shared" si="11"/>
        <v>0</v>
      </c>
      <c r="AA93" s="179"/>
      <c r="AB93" s="162">
        <f>'Scheda Infrastrutture'!AN107</f>
        <v>0</v>
      </c>
      <c r="AC93" s="162"/>
      <c r="AD93" s="163" t="str">
        <f>'Scheda Infrastrutture'!AO107</f>
        <v>OK</v>
      </c>
      <c r="AE93" s="164">
        <f t="shared" si="9"/>
        <v>0</v>
      </c>
      <c r="AF93" s="164">
        <f t="shared" si="10"/>
        <v>0</v>
      </c>
      <c r="AG93" s="164"/>
    </row>
    <row r="94" spans="1:33" s="141" customFormat="1" x14ac:dyDescent="0.2">
      <c r="A94" s="178">
        <f>'Scheda Infrastrutture'!A108</f>
        <v>0</v>
      </c>
      <c r="B94" s="153">
        <f>'Scheda Infrastrutture'!B108</f>
        <v>0</v>
      </c>
      <c r="C94" s="153">
        <f>'Scheda Infrastrutture'!C108</f>
        <v>0</v>
      </c>
      <c r="D94" s="153">
        <f>'Scheda Infrastrutture'!D108</f>
        <v>0</v>
      </c>
      <c r="E94" s="167">
        <f>'Scheda Infrastrutture'!E108</f>
        <v>0</v>
      </c>
      <c r="F94" s="168"/>
      <c r="G94" s="169">
        <f>'Scheda Infrastrutture'!AH108</f>
        <v>0</v>
      </c>
      <c r="H94" s="170">
        <f>'Scheda Infrastrutture'!L108</f>
        <v>0</v>
      </c>
      <c r="I94" s="149">
        <f>'Scheda Infrastrutture'!M108</f>
        <v>0</v>
      </c>
      <c r="J94" s="149">
        <f>'Scheda Infrastrutture'!N108</f>
        <v>0</v>
      </c>
      <c r="K94" s="149">
        <f>'Scheda Infrastrutture'!O108</f>
        <v>0</v>
      </c>
      <c r="L94" s="149">
        <f t="shared" si="8"/>
        <v>0</v>
      </c>
      <c r="M94" s="161"/>
      <c r="N94" s="149"/>
      <c r="O94" s="149"/>
      <c r="P94" s="149">
        <f>'Scheda Infrastrutture'!V108</f>
        <v>0</v>
      </c>
      <c r="Q94" s="149"/>
      <c r="R94" s="149">
        <f>'Scheda Infrastrutture'!X108</f>
        <v>0</v>
      </c>
      <c r="S94" s="149"/>
      <c r="T94" s="149"/>
      <c r="U94" s="149"/>
      <c r="V94" s="149"/>
      <c r="W94" s="149"/>
      <c r="X94" s="149"/>
      <c r="Y94" s="149"/>
      <c r="Z94" s="136">
        <f t="shared" si="11"/>
        <v>0</v>
      </c>
      <c r="AA94" s="179"/>
      <c r="AB94" s="176">
        <f>'Scheda Infrastrutture'!AN108</f>
        <v>0</v>
      </c>
      <c r="AC94" s="176"/>
      <c r="AD94" s="177" t="str">
        <f>'Scheda Infrastrutture'!AO108</f>
        <v>OK</v>
      </c>
      <c r="AE94" s="178">
        <f t="shared" si="9"/>
        <v>0</v>
      </c>
      <c r="AF94" s="178">
        <f t="shared" si="10"/>
        <v>0</v>
      </c>
      <c r="AG94" s="178"/>
    </row>
    <row r="95" spans="1:33" s="141" customFormat="1" x14ac:dyDescent="0.2">
      <c r="A95" s="164">
        <f>'Scheda Infrastrutture'!A109</f>
        <v>0</v>
      </c>
      <c r="B95" s="156">
        <f>'Scheda Infrastrutture'!B109</f>
        <v>0</v>
      </c>
      <c r="C95" s="156">
        <f>'Scheda Infrastrutture'!C109</f>
        <v>0</v>
      </c>
      <c r="D95" s="156">
        <f>'Scheda Infrastrutture'!D109</f>
        <v>0</v>
      </c>
      <c r="E95" s="157">
        <f>'Scheda Infrastrutture'!E109</f>
        <v>0</v>
      </c>
      <c r="F95" s="158"/>
      <c r="G95" s="159">
        <f>'Scheda Infrastrutture'!AH109</f>
        <v>0</v>
      </c>
      <c r="H95" s="160">
        <f>'Scheda Infrastrutture'!L109</f>
        <v>0</v>
      </c>
      <c r="I95" s="133">
        <f>'Scheda Infrastrutture'!M109</f>
        <v>0</v>
      </c>
      <c r="J95" s="133">
        <f>'Scheda Infrastrutture'!N109</f>
        <v>0</v>
      </c>
      <c r="K95" s="133">
        <f>'Scheda Infrastrutture'!O109</f>
        <v>0</v>
      </c>
      <c r="L95" s="149">
        <f t="shared" si="8"/>
        <v>0</v>
      </c>
      <c r="M95" s="161"/>
      <c r="N95" s="133"/>
      <c r="O95" s="133"/>
      <c r="P95" s="133">
        <f>'Scheda Infrastrutture'!V109</f>
        <v>0</v>
      </c>
      <c r="Q95" s="133"/>
      <c r="R95" s="133">
        <f>'Scheda Infrastrutture'!X109</f>
        <v>0</v>
      </c>
      <c r="S95" s="133"/>
      <c r="T95" s="133"/>
      <c r="U95" s="133"/>
      <c r="V95" s="133"/>
      <c r="W95" s="133"/>
      <c r="X95" s="133"/>
      <c r="Y95" s="133"/>
      <c r="Z95" s="136">
        <f t="shared" si="11"/>
        <v>0</v>
      </c>
      <c r="AA95" s="179"/>
      <c r="AB95" s="162">
        <f>'Scheda Infrastrutture'!AN109</f>
        <v>0</v>
      </c>
      <c r="AC95" s="162"/>
      <c r="AD95" s="163" t="str">
        <f>'Scheda Infrastrutture'!AO109</f>
        <v>OK</v>
      </c>
      <c r="AE95" s="164">
        <f t="shared" si="9"/>
        <v>0</v>
      </c>
      <c r="AF95" s="164">
        <f t="shared" si="10"/>
        <v>0</v>
      </c>
      <c r="AG95" s="164"/>
    </row>
    <row r="96" spans="1:33" s="141" customFormat="1" x14ac:dyDescent="0.2">
      <c r="A96" s="178">
        <f>'Scheda Infrastrutture'!A110</f>
        <v>0</v>
      </c>
      <c r="B96" s="153">
        <f>'Scheda Infrastrutture'!B110</f>
        <v>0</v>
      </c>
      <c r="C96" s="153">
        <f>'Scheda Infrastrutture'!C110</f>
        <v>0</v>
      </c>
      <c r="D96" s="153">
        <f>'Scheda Infrastrutture'!D110</f>
        <v>0</v>
      </c>
      <c r="E96" s="167">
        <f>'Scheda Infrastrutture'!E110</f>
        <v>0</v>
      </c>
      <c r="F96" s="168"/>
      <c r="G96" s="169">
        <f>'Scheda Infrastrutture'!AH110</f>
        <v>0</v>
      </c>
      <c r="H96" s="170">
        <f>'Scheda Infrastrutture'!L110</f>
        <v>0</v>
      </c>
      <c r="I96" s="149">
        <f>'Scheda Infrastrutture'!M110</f>
        <v>0</v>
      </c>
      <c r="J96" s="149">
        <f>'Scheda Infrastrutture'!N110</f>
        <v>0</v>
      </c>
      <c r="K96" s="149">
        <f>'Scheda Infrastrutture'!O110</f>
        <v>0</v>
      </c>
      <c r="L96" s="149">
        <f t="shared" si="8"/>
        <v>0</v>
      </c>
      <c r="M96" s="161"/>
      <c r="N96" s="149"/>
      <c r="O96" s="149"/>
      <c r="P96" s="149">
        <f>'Scheda Infrastrutture'!V110</f>
        <v>0</v>
      </c>
      <c r="Q96" s="149"/>
      <c r="R96" s="149">
        <f>'Scheda Infrastrutture'!X110</f>
        <v>0</v>
      </c>
      <c r="S96" s="149"/>
      <c r="T96" s="149"/>
      <c r="U96" s="149"/>
      <c r="V96" s="149"/>
      <c r="W96" s="149"/>
      <c r="X96" s="149"/>
      <c r="Y96" s="149"/>
      <c r="Z96" s="136">
        <f t="shared" si="11"/>
        <v>0</v>
      </c>
      <c r="AA96" s="179"/>
      <c r="AB96" s="176">
        <f>'Scheda Infrastrutture'!AN110</f>
        <v>0</v>
      </c>
      <c r="AC96" s="176"/>
      <c r="AD96" s="177" t="str">
        <f>'Scheda Infrastrutture'!AO110</f>
        <v>OK</v>
      </c>
      <c r="AE96" s="178">
        <f t="shared" si="9"/>
        <v>0</v>
      </c>
      <c r="AF96" s="178">
        <f t="shared" si="10"/>
        <v>0</v>
      </c>
      <c r="AG96" s="178"/>
    </row>
    <row r="97" spans="1:33" s="141" customFormat="1" x14ac:dyDescent="0.2">
      <c r="A97" s="164">
        <f>'Scheda Infrastrutture'!A111</f>
        <v>0</v>
      </c>
      <c r="B97" s="156">
        <f>'Scheda Infrastrutture'!B111</f>
        <v>0</v>
      </c>
      <c r="C97" s="156">
        <f>'Scheda Infrastrutture'!C111</f>
        <v>0</v>
      </c>
      <c r="D97" s="156">
        <f>'Scheda Infrastrutture'!D111</f>
        <v>0</v>
      </c>
      <c r="E97" s="157">
        <f>'Scheda Infrastrutture'!E111</f>
        <v>0</v>
      </c>
      <c r="F97" s="158"/>
      <c r="G97" s="159">
        <f>'Scheda Infrastrutture'!AH111</f>
        <v>0</v>
      </c>
      <c r="H97" s="160">
        <f>'Scheda Infrastrutture'!L111</f>
        <v>0</v>
      </c>
      <c r="I97" s="133">
        <f>'Scheda Infrastrutture'!M111</f>
        <v>0</v>
      </c>
      <c r="J97" s="133">
        <f>'Scheda Infrastrutture'!N111</f>
        <v>0</v>
      </c>
      <c r="K97" s="133">
        <f>'Scheda Infrastrutture'!O111</f>
        <v>0</v>
      </c>
      <c r="L97" s="149">
        <f t="shared" si="8"/>
        <v>0</v>
      </c>
      <c r="M97" s="161"/>
      <c r="N97" s="133"/>
      <c r="O97" s="133"/>
      <c r="P97" s="133">
        <f>'Scheda Infrastrutture'!V111</f>
        <v>0</v>
      </c>
      <c r="Q97" s="133"/>
      <c r="R97" s="133">
        <f>'Scheda Infrastrutture'!X111</f>
        <v>0</v>
      </c>
      <c r="S97" s="133"/>
      <c r="T97" s="133"/>
      <c r="U97" s="133"/>
      <c r="V97" s="133"/>
      <c r="W97" s="133"/>
      <c r="X97" s="133"/>
      <c r="Y97" s="133"/>
      <c r="Z97" s="136">
        <f t="shared" si="11"/>
        <v>0</v>
      </c>
      <c r="AA97" s="179"/>
      <c r="AB97" s="162">
        <f>'Scheda Infrastrutture'!AN111</f>
        <v>0</v>
      </c>
      <c r="AC97" s="162"/>
      <c r="AD97" s="163" t="str">
        <f>'Scheda Infrastrutture'!AO111</f>
        <v>OK</v>
      </c>
      <c r="AE97" s="164">
        <f t="shared" si="9"/>
        <v>0</v>
      </c>
      <c r="AF97" s="164">
        <f t="shared" si="10"/>
        <v>0</v>
      </c>
      <c r="AG97" s="164"/>
    </row>
    <row r="98" spans="1:33" s="141" customFormat="1" x14ac:dyDescent="0.2">
      <c r="A98" s="178">
        <f>'Scheda Infrastrutture'!A112</f>
        <v>0</v>
      </c>
      <c r="B98" s="153">
        <f>'Scheda Infrastrutture'!B112</f>
        <v>0</v>
      </c>
      <c r="C98" s="153">
        <f>'Scheda Infrastrutture'!C112</f>
        <v>0</v>
      </c>
      <c r="D98" s="153">
        <f>'Scheda Infrastrutture'!D112</f>
        <v>0</v>
      </c>
      <c r="E98" s="167">
        <f>'Scheda Infrastrutture'!E112</f>
        <v>0</v>
      </c>
      <c r="F98" s="168"/>
      <c r="G98" s="169">
        <f>'Scheda Infrastrutture'!AH112</f>
        <v>0</v>
      </c>
      <c r="H98" s="170">
        <f>'Scheda Infrastrutture'!L112</f>
        <v>0</v>
      </c>
      <c r="I98" s="149">
        <f>'Scheda Infrastrutture'!M112</f>
        <v>0</v>
      </c>
      <c r="J98" s="149">
        <f>'Scheda Infrastrutture'!N112</f>
        <v>0</v>
      </c>
      <c r="K98" s="149">
        <f>'Scheda Infrastrutture'!O112</f>
        <v>0</v>
      </c>
      <c r="L98" s="149">
        <f t="shared" ref="L98:L129" si="12">SUM(H98:J98)</f>
        <v>0</v>
      </c>
      <c r="M98" s="161"/>
      <c r="N98" s="149"/>
      <c r="O98" s="149"/>
      <c r="P98" s="149">
        <f>'Scheda Infrastrutture'!V112</f>
        <v>0</v>
      </c>
      <c r="Q98" s="149"/>
      <c r="R98" s="149">
        <f>'Scheda Infrastrutture'!X112</f>
        <v>0</v>
      </c>
      <c r="S98" s="149"/>
      <c r="T98" s="149"/>
      <c r="U98" s="149"/>
      <c r="V98" s="149"/>
      <c r="W98" s="149"/>
      <c r="X98" s="149"/>
      <c r="Y98" s="149"/>
      <c r="Z98" s="136">
        <f t="shared" si="11"/>
        <v>0</v>
      </c>
      <c r="AA98" s="179"/>
      <c r="AB98" s="176">
        <f>'Scheda Infrastrutture'!AN112</f>
        <v>0</v>
      </c>
      <c r="AC98" s="176"/>
      <c r="AD98" s="177" t="str">
        <f>'Scheda Infrastrutture'!AO112</f>
        <v>OK</v>
      </c>
      <c r="AE98" s="178">
        <f t="shared" ref="AE98:AE129" si="13">Z98-L98</f>
        <v>0</v>
      </c>
      <c r="AF98" s="178">
        <f t="shared" ref="AF98:AF129" si="14">G98-M98-Z98-AA98</f>
        <v>0</v>
      </c>
      <c r="AG98" s="178"/>
    </row>
    <row r="99" spans="1:33" s="141" customFormat="1" x14ac:dyDescent="0.2">
      <c r="A99" s="164">
        <f>'Scheda Infrastrutture'!A113</f>
        <v>0</v>
      </c>
      <c r="B99" s="156">
        <f>'Scheda Infrastrutture'!B113</f>
        <v>0</v>
      </c>
      <c r="C99" s="156">
        <f>'Scheda Infrastrutture'!C113</f>
        <v>0</v>
      </c>
      <c r="D99" s="156">
        <f>'Scheda Infrastrutture'!D113</f>
        <v>0</v>
      </c>
      <c r="E99" s="157">
        <f>'Scheda Infrastrutture'!E113</f>
        <v>0</v>
      </c>
      <c r="F99" s="158"/>
      <c r="G99" s="159">
        <f>'Scheda Infrastrutture'!AH113</f>
        <v>0</v>
      </c>
      <c r="H99" s="160">
        <f>'Scheda Infrastrutture'!L113</f>
        <v>0</v>
      </c>
      <c r="I99" s="133">
        <f>'Scheda Infrastrutture'!M113</f>
        <v>0</v>
      </c>
      <c r="J99" s="133">
        <f>'Scheda Infrastrutture'!N113</f>
        <v>0</v>
      </c>
      <c r="K99" s="133">
        <f>'Scheda Infrastrutture'!O113</f>
        <v>0</v>
      </c>
      <c r="L99" s="149">
        <f t="shared" si="12"/>
        <v>0</v>
      </c>
      <c r="M99" s="161"/>
      <c r="N99" s="133"/>
      <c r="O99" s="133"/>
      <c r="P99" s="133">
        <f>'Scheda Infrastrutture'!V113</f>
        <v>0</v>
      </c>
      <c r="Q99" s="133"/>
      <c r="R99" s="133">
        <f>'Scheda Infrastrutture'!X113</f>
        <v>0</v>
      </c>
      <c r="S99" s="133"/>
      <c r="T99" s="133"/>
      <c r="U99" s="133"/>
      <c r="V99" s="133"/>
      <c r="W99" s="133"/>
      <c r="X99" s="133"/>
      <c r="Y99" s="133"/>
      <c r="Z99" s="136">
        <f t="shared" si="11"/>
        <v>0</v>
      </c>
      <c r="AA99" s="179"/>
      <c r="AB99" s="162">
        <f>'Scheda Infrastrutture'!AN113</f>
        <v>0</v>
      </c>
      <c r="AC99" s="162"/>
      <c r="AD99" s="163" t="str">
        <f>'Scheda Infrastrutture'!AO113</f>
        <v>OK</v>
      </c>
      <c r="AE99" s="164">
        <f t="shared" si="13"/>
        <v>0</v>
      </c>
      <c r="AF99" s="164">
        <f t="shared" si="14"/>
        <v>0</v>
      </c>
      <c r="AG99" s="164"/>
    </row>
    <row r="100" spans="1:33" s="141" customFormat="1" x14ac:dyDescent="0.2">
      <c r="A100" s="178">
        <f>'Scheda Infrastrutture'!A114</f>
        <v>0</v>
      </c>
      <c r="B100" s="153">
        <f>'Scheda Infrastrutture'!B114</f>
        <v>0</v>
      </c>
      <c r="C100" s="153">
        <f>'Scheda Infrastrutture'!C114</f>
        <v>0</v>
      </c>
      <c r="D100" s="153">
        <f>'Scheda Infrastrutture'!D114</f>
        <v>0</v>
      </c>
      <c r="E100" s="167">
        <f>'Scheda Infrastrutture'!E114</f>
        <v>0</v>
      </c>
      <c r="F100" s="168"/>
      <c r="G100" s="169">
        <f>'Scheda Infrastrutture'!AH114</f>
        <v>0</v>
      </c>
      <c r="H100" s="170">
        <f>'Scheda Infrastrutture'!L114</f>
        <v>0</v>
      </c>
      <c r="I100" s="149">
        <f>'Scheda Infrastrutture'!M114</f>
        <v>0</v>
      </c>
      <c r="J100" s="149">
        <f>'Scheda Infrastrutture'!N114</f>
        <v>0</v>
      </c>
      <c r="K100" s="149">
        <f>'Scheda Infrastrutture'!O114</f>
        <v>0</v>
      </c>
      <c r="L100" s="149">
        <f t="shared" si="12"/>
        <v>0</v>
      </c>
      <c r="M100" s="161"/>
      <c r="N100" s="149"/>
      <c r="O100" s="149"/>
      <c r="P100" s="149">
        <f>'Scheda Infrastrutture'!V114</f>
        <v>0</v>
      </c>
      <c r="Q100" s="149"/>
      <c r="R100" s="149">
        <f>'Scheda Infrastrutture'!X114</f>
        <v>0</v>
      </c>
      <c r="S100" s="149"/>
      <c r="T100" s="149"/>
      <c r="U100" s="149"/>
      <c r="V100" s="149"/>
      <c r="W100" s="149"/>
      <c r="X100" s="149"/>
      <c r="Y100" s="149"/>
      <c r="Z100" s="136">
        <f t="shared" si="11"/>
        <v>0</v>
      </c>
      <c r="AA100" s="179"/>
      <c r="AB100" s="176">
        <f>'Scheda Infrastrutture'!AN114</f>
        <v>0</v>
      </c>
      <c r="AC100" s="176"/>
      <c r="AD100" s="177" t="str">
        <f>'Scheda Infrastrutture'!AO114</f>
        <v>OK</v>
      </c>
      <c r="AE100" s="178">
        <f t="shared" si="13"/>
        <v>0</v>
      </c>
      <c r="AF100" s="178">
        <f t="shared" si="14"/>
        <v>0</v>
      </c>
      <c r="AG100" s="178"/>
    </row>
    <row r="101" spans="1:33" s="141" customFormat="1" x14ac:dyDescent="0.2">
      <c r="A101" s="164">
        <f>'Scheda Infrastrutture'!A115</f>
        <v>0</v>
      </c>
      <c r="B101" s="156">
        <f>'Scheda Infrastrutture'!B115</f>
        <v>0</v>
      </c>
      <c r="C101" s="156">
        <f>'Scheda Infrastrutture'!C115</f>
        <v>0</v>
      </c>
      <c r="D101" s="156">
        <f>'Scheda Infrastrutture'!D115</f>
        <v>0</v>
      </c>
      <c r="E101" s="157">
        <f>'Scheda Infrastrutture'!E115</f>
        <v>0</v>
      </c>
      <c r="F101" s="158"/>
      <c r="G101" s="159">
        <f>'Scheda Infrastrutture'!AH115</f>
        <v>0</v>
      </c>
      <c r="H101" s="160">
        <f>'Scheda Infrastrutture'!L115</f>
        <v>0</v>
      </c>
      <c r="I101" s="133">
        <f>'Scheda Infrastrutture'!M115</f>
        <v>0</v>
      </c>
      <c r="J101" s="133">
        <f>'Scheda Infrastrutture'!N115</f>
        <v>0</v>
      </c>
      <c r="K101" s="133">
        <f>'Scheda Infrastrutture'!O115</f>
        <v>0</v>
      </c>
      <c r="L101" s="149">
        <f t="shared" si="12"/>
        <v>0</v>
      </c>
      <c r="M101" s="161"/>
      <c r="N101" s="133"/>
      <c r="O101" s="133"/>
      <c r="P101" s="133">
        <f>'Scheda Infrastrutture'!V115</f>
        <v>0</v>
      </c>
      <c r="Q101" s="133"/>
      <c r="R101" s="133">
        <f>'Scheda Infrastrutture'!X115</f>
        <v>0</v>
      </c>
      <c r="S101" s="133"/>
      <c r="T101" s="133"/>
      <c r="U101" s="133"/>
      <c r="V101" s="133"/>
      <c r="W101" s="133"/>
      <c r="X101" s="133"/>
      <c r="Y101" s="133"/>
      <c r="Z101" s="136">
        <f t="shared" ref="Z101:Z132" si="15">SUM(N101:O101,Q101,S101:Y101)</f>
        <v>0</v>
      </c>
      <c r="AA101" s="179"/>
      <c r="AB101" s="162">
        <f>'Scheda Infrastrutture'!AN115</f>
        <v>0</v>
      </c>
      <c r="AC101" s="162"/>
      <c r="AD101" s="163" t="str">
        <f>'Scheda Infrastrutture'!AO115</f>
        <v>OK</v>
      </c>
      <c r="AE101" s="164">
        <f t="shared" si="13"/>
        <v>0</v>
      </c>
      <c r="AF101" s="164">
        <f t="shared" si="14"/>
        <v>0</v>
      </c>
      <c r="AG101" s="164"/>
    </row>
    <row r="102" spans="1:33" s="141" customFormat="1" x14ac:dyDescent="0.2">
      <c r="A102" s="178">
        <f>'Scheda Infrastrutture'!A116</f>
        <v>0</v>
      </c>
      <c r="B102" s="153">
        <f>'Scheda Infrastrutture'!B116</f>
        <v>0</v>
      </c>
      <c r="C102" s="153">
        <f>'Scheda Infrastrutture'!C116</f>
        <v>0</v>
      </c>
      <c r="D102" s="153">
        <f>'Scheda Infrastrutture'!D116</f>
        <v>0</v>
      </c>
      <c r="E102" s="167">
        <f>'Scheda Infrastrutture'!E116</f>
        <v>0</v>
      </c>
      <c r="F102" s="168"/>
      <c r="G102" s="169">
        <f>'Scheda Infrastrutture'!AH116</f>
        <v>0</v>
      </c>
      <c r="H102" s="170">
        <f>'Scheda Infrastrutture'!L116</f>
        <v>0</v>
      </c>
      <c r="I102" s="149">
        <f>'Scheda Infrastrutture'!M116</f>
        <v>0</v>
      </c>
      <c r="J102" s="149">
        <f>'Scheda Infrastrutture'!N116</f>
        <v>0</v>
      </c>
      <c r="K102" s="149">
        <f>'Scheda Infrastrutture'!O116</f>
        <v>0</v>
      </c>
      <c r="L102" s="149">
        <f t="shared" si="12"/>
        <v>0</v>
      </c>
      <c r="M102" s="161"/>
      <c r="N102" s="149"/>
      <c r="O102" s="149"/>
      <c r="P102" s="149">
        <f>'Scheda Infrastrutture'!V116</f>
        <v>0</v>
      </c>
      <c r="Q102" s="149"/>
      <c r="R102" s="149">
        <f>'Scheda Infrastrutture'!X116</f>
        <v>0</v>
      </c>
      <c r="S102" s="149"/>
      <c r="T102" s="149"/>
      <c r="U102" s="149"/>
      <c r="V102" s="149"/>
      <c r="W102" s="149"/>
      <c r="X102" s="149"/>
      <c r="Y102" s="149"/>
      <c r="Z102" s="136">
        <f t="shared" si="15"/>
        <v>0</v>
      </c>
      <c r="AA102" s="179"/>
      <c r="AB102" s="176">
        <f>'Scheda Infrastrutture'!AN116</f>
        <v>0</v>
      </c>
      <c r="AC102" s="176"/>
      <c r="AD102" s="177" t="str">
        <f>'Scheda Infrastrutture'!AO116</f>
        <v>OK</v>
      </c>
      <c r="AE102" s="178">
        <f t="shared" si="13"/>
        <v>0</v>
      </c>
      <c r="AF102" s="178">
        <f t="shared" si="14"/>
        <v>0</v>
      </c>
      <c r="AG102" s="178"/>
    </row>
    <row r="103" spans="1:33" s="141" customFormat="1" x14ac:dyDescent="0.2">
      <c r="A103" s="164">
        <f>'Scheda Infrastrutture'!A117</f>
        <v>0</v>
      </c>
      <c r="B103" s="156">
        <f>'Scheda Infrastrutture'!B117</f>
        <v>0</v>
      </c>
      <c r="C103" s="156">
        <f>'Scheda Infrastrutture'!C117</f>
        <v>0</v>
      </c>
      <c r="D103" s="156">
        <f>'Scheda Infrastrutture'!D117</f>
        <v>0</v>
      </c>
      <c r="E103" s="157">
        <f>'Scheda Infrastrutture'!E117</f>
        <v>0</v>
      </c>
      <c r="F103" s="158"/>
      <c r="G103" s="159">
        <f>'Scheda Infrastrutture'!AH117</f>
        <v>0</v>
      </c>
      <c r="H103" s="160">
        <f>'Scheda Infrastrutture'!L117</f>
        <v>0</v>
      </c>
      <c r="I103" s="133">
        <f>'Scheda Infrastrutture'!M117</f>
        <v>0</v>
      </c>
      <c r="J103" s="133">
        <f>'Scheda Infrastrutture'!N117</f>
        <v>0</v>
      </c>
      <c r="K103" s="133">
        <f>'Scheda Infrastrutture'!O117</f>
        <v>0</v>
      </c>
      <c r="L103" s="149">
        <f t="shared" si="12"/>
        <v>0</v>
      </c>
      <c r="M103" s="161"/>
      <c r="N103" s="133"/>
      <c r="O103" s="133"/>
      <c r="P103" s="133">
        <f>'Scheda Infrastrutture'!V117</f>
        <v>0</v>
      </c>
      <c r="Q103" s="133"/>
      <c r="R103" s="133">
        <f>'Scheda Infrastrutture'!X117</f>
        <v>0</v>
      </c>
      <c r="S103" s="133"/>
      <c r="T103" s="133"/>
      <c r="U103" s="133"/>
      <c r="V103" s="133"/>
      <c r="W103" s="133"/>
      <c r="X103" s="133"/>
      <c r="Y103" s="133"/>
      <c r="Z103" s="136">
        <f t="shared" si="15"/>
        <v>0</v>
      </c>
      <c r="AA103" s="179"/>
      <c r="AB103" s="162">
        <f>'Scheda Infrastrutture'!AN117</f>
        <v>0</v>
      </c>
      <c r="AC103" s="162"/>
      <c r="AD103" s="163" t="str">
        <f>'Scheda Infrastrutture'!AO117</f>
        <v>OK</v>
      </c>
      <c r="AE103" s="164">
        <f t="shared" si="13"/>
        <v>0</v>
      </c>
      <c r="AF103" s="164">
        <f t="shared" si="14"/>
        <v>0</v>
      </c>
      <c r="AG103" s="164"/>
    </row>
    <row r="104" spans="1:33" s="141" customFormat="1" x14ac:dyDescent="0.2">
      <c r="A104" s="178">
        <f>'Scheda Infrastrutture'!A118</f>
        <v>0</v>
      </c>
      <c r="B104" s="153">
        <f>'Scheda Infrastrutture'!B118</f>
        <v>0</v>
      </c>
      <c r="C104" s="153">
        <f>'Scheda Infrastrutture'!C118</f>
        <v>0</v>
      </c>
      <c r="D104" s="153">
        <f>'Scheda Infrastrutture'!D118</f>
        <v>0</v>
      </c>
      <c r="E104" s="167">
        <f>'Scheda Infrastrutture'!E118</f>
        <v>0</v>
      </c>
      <c r="F104" s="168"/>
      <c r="G104" s="169">
        <f>'Scheda Infrastrutture'!AH118</f>
        <v>0</v>
      </c>
      <c r="H104" s="170">
        <f>'Scheda Infrastrutture'!L118</f>
        <v>0</v>
      </c>
      <c r="I104" s="149">
        <f>'Scheda Infrastrutture'!M118</f>
        <v>0</v>
      </c>
      <c r="J104" s="149">
        <f>'Scheda Infrastrutture'!N118</f>
        <v>0</v>
      </c>
      <c r="K104" s="149">
        <f>'Scheda Infrastrutture'!O118</f>
        <v>0</v>
      </c>
      <c r="L104" s="149">
        <f t="shared" si="12"/>
        <v>0</v>
      </c>
      <c r="M104" s="161"/>
      <c r="N104" s="149"/>
      <c r="O104" s="149"/>
      <c r="P104" s="149">
        <f>'Scheda Infrastrutture'!V118</f>
        <v>0</v>
      </c>
      <c r="Q104" s="149"/>
      <c r="R104" s="149">
        <f>'Scheda Infrastrutture'!X118</f>
        <v>0</v>
      </c>
      <c r="S104" s="149"/>
      <c r="T104" s="149"/>
      <c r="U104" s="149"/>
      <c r="V104" s="149"/>
      <c r="W104" s="149"/>
      <c r="X104" s="149"/>
      <c r="Y104" s="149"/>
      <c r="Z104" s="136">
        <f t="shared" si="15"/>
        <v>0</v>
      </c>
      <c r="AA104" s="179"/>
      <c r="AB104" s="176">
        <f>'Scheda Infrastrutture'!AN118</f>
        <v>0</v>
      </c>
      <c r="AC104" s="176"/>
      <c r="AD104" s="177" t="str">
        <f>'Scheda Infrastrutture'!AO118</f>
        <v>OK</v>
      </c>
      <c r="AE104" s="178">
        <f t="shared" si="13"/>
        <v>0</v>
      </c>
      <c r="AF104" s="178">
        <f t="shared" si="14"/>
        <v>0</v>
      </c>
      <c r="AG104" s="178"/>
    </row>
    <row r="105" spans="1:33" s="141" customFormat="1" x14ac:dyDescent="0.2">
      <c r="A105" s="164">
        <f>'Scheda Infrastrutture'!A119</f>
        <v>0</v>
      </c>
      <c r="B105" s="156">
        <f>'Scheda Infrastrutture'!B119</f>
        <v>0</v>
      </c>
      <c r="C105" s="156">
        <f>'Scheda Infrastrutture'!C119</f>
        <v>0</v>
      </c>
      <c r="D105" s="156">
        <f>'Scheda Infrastrutture'!D119</f>
        <v>0</v>
      </c>
      <c r="E105" s="157">
        <f>'Scheda Infrastrutture'!E119</f>
        <v>0</v>
      </c>
      <c r="F105" s="158"/>
      <c r="G105" s="159">
        <f>'Scheda Infrastrutture'!AH119</f>
        <v>0</v>
      </c>
      <c r="H105" s="160">
        <f>'Scheda Infrastrutture'!L119</f>
        <v>0</v>
      </c>
      <c r="I105" s="133">
        <f>'Scheda Infrastrutture'!M119</f>
        <v>0</v>
      </c>
      <c r="J105" s="133">
        <f>'Scheda Infrastrutture'!N119</f>
        <v>0</v>
      </c>
      <c r="K105" s="133">
        <f>'Scheda Infrastrutture'!O119</f>
        <v>0</v>
      </c>
      <c r="L105" s="149">
        <f t="shared" si="12"/>
        <v>0</v>
      </c>
      <c r="M105" s="161"/>
      <c r="N105" s="133"/>
      <c r="O105" s="133"/>
      <c r="P105" s="133">
        <f>'Scheda Infrastrutture'!V119</f>
        <v>0</v>
      </c>
      <c r="Q105" s="133"/>
      <c r="R105" s="133">
        <f>'Scheda Infrastrutture'!X119</f>
        <v>0</v>
      </c>
      <c r="S105" s="133"/>
      <c r="T105" s="133"/>
      <c r="U105" s="133"/>
      <c r="V105" s="133"/>
      <c r="W105" s="133"/>
      <c r="X105" s="133"/>
      <c r="Y105" s="133"/>
      <c r="Z105" s="136">
        <f t="shared" si="15"/>
        <v>0</v>
      </c>
      <c r="AA105" s="179"/>
      <c r="AB105" s="162">
        <f>'Scheda Infrastrutture'!AN119</f>
        <v>0</v>
      </c>
      <c r="AC105" s="162"/>
      <c r="AD105" s="163" t="str">
        <f>'Scheda Infrastrutture'!AO119</f>
        <v>OK</v>
      </c>
      <c r="AE105" s="164">
        <f t="shared" si="13"/>
        <v>0</v>
      </c>
      <c r="AF105" s="164">
        <f t="shared" si="14"/>
        <v>0</v>
      </c>
      <c r="AG105" s="164"/>
    </row>
    <row r="106" spans="1:33" s="141" customFormat="1" x14ac:dyDescent="0.2">
      <c r="A106" s="178">
        <f>'Scheda Infrastrutture'!A120</f>
        <v>0</v>
      </c>
      <c r="B106" s="153">
        <f>'Scheda Infrastrutture'!B120</f>
        <v>0</v>
      </c>
      <c r="C106" s="153">
        <f>'Scheda Infrastrutture'!C120</f>
        <v>0</v>
      </c>
      <c r="D106" s="153">
        <f>'Scheda Infrastrutture'!D120</f>
        <v>0</v>
      </c>
      <c r="E106" s="167">
        <f>'Scheda Infrastrutture'!E120</f>
        <v>0</v>
      </c>
      <c r="F106" s="168"/>
      <c r="G106" s="169">
        <f>'Scheda Infrastrutture'!AH120</f>
        <v>0</v>
      </c>
      <c r="H106" s="170">
        <f>'Scheda Infrastrutture'!L120</f>
        <v>0</v>
      </c>
      <c r="I106" s="149">
        <f>'Scheda Infrastrutture'!M120</f>
        <v>0</v>
      </c>
      <c r="J106" s="149">
        <f>'Scheda Infrastrutture'!N120</f>
        <v>0</v>
      </c>
      <c r="K106" s="149">
        <f>'Scheda Infrastrutture'!O120</f>
        <v>0</v>
      </c>
      <c r="L106" s="149">
        <f t="shared" si="12"/>
        <v>0</v>
      </c>
      <c r="M106" s="161"/>
      <c r="N106" s="149"/>
      <c r="O106" s="149"/>
      <c r="P106" s="149">
        <f>'Scheda Infrastrutture'!V120</f>
        <v>0</v>
      </c>
      <c r="Q106" s="149"/>
      <c r="R106" s="149">
        <f>'Scheda Infrastrutture'!X120</f>
        <v>0</v>
      </c>
      <c r="S106" s="149"/>
      <c r="T106" s="149"/>
      <c r="U106" s="149"/>
      <c r="V106" s="149"/>
      <c r="W106" s="149"/>
      <c r="X106" s="149"/>
      <c r="Y106" s="149"/>
      <c r="Z106" s="136">
        <f t="shared" si="15"/>
        <v>0</v>
      </c>
      <c r="AA106" s="179"/>
      <c r="AB106" s="176">
        <f>'Scheda Infrastrutture'!AN120</f>
        <v>0</v>
      </c>
      <c r="AC106" s="176"/>
      <c r="AD106" s="177" t="str">
        <f>'Scheda Infrastrutture'!AO120</f>
        <v>OK</v>
      </c>
      <c r="AE106" s="178">
        <f t="shared" si="13"/>
        <v>0</v>
      </c>
      <c r="AF106" s="178">
        <f t="shared" si="14"/>
        <v>0</v>
      </c>
      <c r="AG106" s="178"/>
    </row>
    <row r="107" spans="1:33" s="141" customFormat="1" x14ac:dyDescent="0.2">
      <c r="A107" s="164">
        <f>'Scheda Infrastrutture'!A121</f>
        <v>0</v>
      </c>
      <c r="B107" s="156">
        <f>'Scheda Infrastrutture'!B121</f>
        <v>0</v>
      </c>
      <c r="C107" s="156">
        <f>'Scheda Infrastrutture'!C121</f>
        <v>0</v>
      </c>
      <c r="D107" s="156">
        <f>'Scheda Infrastrutture'!D121</f>
        <v>0</v>
      </c>
      <c r="E107" s="157">
        <f>'Scheda Infrastrutture'!E121</f>
        <v>0</v>
      </c>
      <c r="F107" s="158"/>
      <c r="G107" s="159">
        <f>'Scheda Infrastrutture'!AH121</f>
        <v>0</v>
      </c>
      <c r="H107" s="160">
        <f>'Scheda Infrastrutture'!L121</f>
        <v>0</v>
      </c>
      <c r="I107" s="133">
        <f>'Scheda Infrastrutture'!M121</f>
        <v>0</v>
      </c>
      <c r="J107" s="133">
        <f>'Scheda Infrastrutture'!N121</f>
        <v>0</v>
      </c>
      <c r="K107" s="133">
        <f>'Scheda Infrastrutture'!O121</f>
        <v>0</v>
      </c>
      <c r="L107" s="149">
        <f t="shared" si="12"/>
        <v>0</v>
      </c>
      <c r="M107" s="161"/>
      <c r="N107" s="133"/>
      <c r="O107" s="133"/>
      <c r="P107" s="133">
        <f>'Scheda Infrastrutture'!V121</f>
        <v>0</v>
      </c>
      <c r="Q107" s="133"/>
      <c r="R107" s="133">
        <f>'Scheda Infrastrutture'!X121</f>
        <v>0</v>
      </c>
      <c r="S107" s="133"/>
      <c r="T107" s="133"/>
      <c r="U107" s="133"/>
      <c r="V107" s="133"/>
      <c r="W107" s="133"/>
      <c r="X107" s="133"/>
      <c r="Y107" s="133"/>
      <c r="Z107" s="136">
        <f t="shared" si="15"/>
        <v>0</v>
      </c>
      <c r="AA107" s="179"/>
      <c r="AB107" s="162">
        <f>'Scheda Infrastrutture'!AN121</f>
        <v>0</v>
      </c>
      <c r="AC107" s="162"/>
      <c r="AD107" s="163" t="str">
        <f>'Scheda Infrastrutture'!AO121</f>
        <v>OK</v>
      </c>
      <c r="AE107" s="164">
        <f t="shared" si="13"/>
        <v>0</v>
      </c>
      <c r="AF107" s="164">
        <f t="shared" si="14"/>
        <v>0</v>
      </c>
      <c r="AG107" s="164"/>
    </row>
    <row r="108" spans="1:33" s="141" customFormat="1" x14ac:dyDescent="0.2">
      <c r="A108" s="178">
        <f>'Scheda Infrastrutture'!A122</f>
        <v>0</v>
      </c>
      <c r="B108" s="153">
        <f>'Scheda Infrastrutture'!B122</f>
        <v>0</v>
      </c>
      <c r="C108" s="153">
        <f>'Scheda Infrastrutture'!C122</f>
        <v>0</v>
      </c>
      <c r="D108" s="153">
        <f>'Scheda Infrastrutture'!D122</f>
        <v>0</v>
      </c>
      <c r="E108" s="167">
        <f>'Scheda Infrastrutture'!E122</f>
        <v>0</v>
      </c>
      <c r="F108" s="168"/>
      <c r="G108" s="169">
        <f>'Scheda Infrastrutture'!AH122</f>
        <v>0</v>
      </c>
      <c r="H108" s="170">
        <f>'Scheda Infrastrutture'!L122</f>
        <v>0</v>
      </c>
      <c r="I108" s="149">
        <f>'Scheda Infrastrutture'!M122</f>
        <v>0</v>
      </c>
      <c r="J108" s="149">
        <f>'Scheda Infrastrutture'!N122</f>
        <v>0</v>
      </c>
      <c r="K108" s="149">
        <f>'Scheda Infrastrutture'!O122</f>
        <v>0</v>
      </c>
      <c r="L108" s="149">
        <f t="shared" si="12"/>
        <v>0</v>
      </c>
      <c r="M108" s="161"/>
      <c r="N108" s="149"/>
      <c r="O108" s="149"/>
      <c r="P108" s="149">
        <f>'Scheda Infrastrutture'!V122</f>
        <v>0</v>
      </c>
      <c r="Q108" s="149"/>
      <c r="R108" s="149">
        <f>'Scheda Infrastrutture'!X122</f>
        <v>0</v>
      </c>
      <c r="S108" s="149"/>
      <c r="T108" s="149"/>
      <c r="U108" s="149"/>
      <c r="V108" s="149"/>
      <c r="W108" s="149"/>
      <c r="X108" s="149"/>
      <c r="Y108" s="149"/>
      <c r="Z108" s="136">
        <f t="shared" si="15"/>
        <v>0</v>
      </c>
      <c r="AA108" s="179"/>
      <c r="AB108" s="176">
        <f>'Scheda Infrastrutture'!AN122</f>
        <v>0</v>
      </c>
      <c r="AC108" s="176"/>
      <c r="AD108" s="177" t="str">
        <f>'Scheda Infrastrutture'!AO122</f>
        <v>OK</v>
      </c>
      <c r="AE108" s="178">
        <f t="shared" si="13"/>
        <v>0</v>
      </c>
      <c r="AF108" s="178">
        <f t="shared" si="14"/>
        <v>0</v>
      </c>
      <c r="AG108" s="178"/>
    </row>
    <row r="109" spans="1:33" s="141" customFormat="1" x14ac:dyDescent="0.2">
      <c r="A109" s="164">
        <f>'Scheda Infrastrutture'!A123</f>
        <v>0</v>
      </c>
      <c r="B109" s="156">
        <f>'Scheda Infrastrutture'!B123</f>
        <v>0</v>
      </c>
      <c r="C109" s="156">
        <f>'Scheda Infrastrutture'!C123</f>
        <v>0</v>
      </c>
      <c r="D109" s="156">
        <f>'Scheda Infrastrutture'!D123</f>
        <v>0</v>
      </c>
      <c r="E109" s="157">
        <f>'Scheda Infrastrutture'!E123</f>
        <v>0</v>
      </c>
      <c r="F109" s="158"/>
      <c r="G109" s="159">
        <f>'Scheda Infrastrutture'!AH123</f>
        <v>0</v>
      </c>
      <c r="H109" s="160">
        <f>'Scheda Infrastrutture'!L123</f>
        <v>0</v>
      </c>
      <c r="I109" s="133">
        <f>'Scheda Infrastrutture'!M123</f>
        <v>0</v>
      </c>
      <c r="J109" s="133">
        <f>'Scheda Infrastrutture'!N123</f>
        <v>0</v>
      </c>
      <c r="K109" s="133">
        <f>'Scheda Infrastrutture'!O123</f>
        <v>0</v>
      </c>
      <c r="L109" s="149">
        <f t="shared" si="12"/>
        <v>0</v>
      </c>
      <c r="M109" s="161"/>
      <c r="N109" s="133"/>
      <c r="O109" s="133"/>
      <c r="P109" s="133">
        <f>'Scheda Infrastrutture'!V123</f>
        <v>0</v>
      </c>
      <c r="Q109" s="133"/>
      <c r="R109" s="133">
        <f>'Scheda Infrastrutture'!X123</f>
        <v>0</v>
      </c>
      <c r="S109" s="133"/>
      <c r="T109" s="133"/>
      <c r="U109" s="133"/>
      <c r="V109" s="133"/>
      <c r="W109" s="133"/>
      <c r="X109" s="133"/>
      <c r="Y109" s="133"/>
      <c r="Z109" s="136">
        <f t="shared" si="15"/>
        <v>0</v>
      </c>
      <c r="AA109" s="179"/>
      <c r="AB109" s="162">
        <f>'Scheda Infrastrutture'!AN123</f>
        <v>0</v>
      </c>
      <c r="AC109" s="162"/>
      <c r="AD109" s="163" t="str">
        <f>'Scheda Infrastrutture'!AO123</f>
        <v>OK</v>
      </c>
      <c r="AE109" s="164">
        <f t="shared" si="13"/>
        <v>0</v>
      </c>
      <c r="AF109" s="164">
        <f t="shared" si="14"/>
        <v>0</v>
      </c>
      <c r="AG109" s="164"/>
    </row>
    <row r="110" spans="1:33" s="141" customFormat="1" x14ac:dyDescent="0.2">
      <c r="A110" s="178">
        <f>'Scheda Infrastrutture'!A124</f>
        <v>0</v>
      </c>
      <c r="B110" s="153">
        <f>'Scheda Infrastrutture'!B124</f>
        <v>0</v>
      </c>
      <c r="C110" s="153">
        <f>'Scheda Infrastrutture'!C124</f>
        <v>0</v>
      </c>
      <c r="D110" s="153">
        <f>'Scheda Infrastrutture'!D124</f>
        <v>0</v>
      </c>
      <c r="E110" s="167">
        <f>'Scheda Infrastrutture'!E124</f>
        <v>0</v>
      </c>
      <c r="F110" s="168"/>
      <c r="G110" s="169">
        <f>'Scheda Infrastrutture'!AH124</f>
        <v>0</v>
      </c>
      <c r="H110" s="170">
        <f>'Scheda Infrastrutture'!L124</f>
        <v>0</v>
      </c>
      <c r="I110" s="149">
        <f>'Scheda Infrastrutture'!M124</f>
        <v>0</v>
      </c>
      <c r="J110" s="149">
        <f>'Scheda Infrastrutture'!N124</f>
        <v>0</v>
      </c>
      <c r="K110" s="149">
        <f>'Scheda Infrastrutture'!O124</f>
        <v>0</v>
      </c>
      <c r="L110" s="149">
        <f t="shared" si="12"/>
        <v>0</v>
      </c>
      <c r="M110" s="161"/>
      <c r="N110" s="149"/>
      <c r="O110" s="149"/>
      <c r="P110" s="149">
        <f>'Scheda Infrastrutture'!V124</f>
        <v>0</v>
      </c>
      <c r="Q110" s="149"/>
      <c r="R110" s="149">
        <f>'Scheda Infrastrutture'!X124</f>
        <v>0</v>
      </c>
      <c r="S110" s="149"/>
      <c r="T110" s="149"/>
      <c r="U110" s="149"/>
      <c r="V110" s="149"/>
      <c r="W110" s="149"/>
      <c r="X110" s="149"/>
      <c r="Y110" s="149"/>
      <c r="Z110" s="136">
        <f t="shared" si="15"/>
        <v>0</v>
      </c>
      <c r="AA110" s="179"/>
      <c r="AB110" s="176">
        <f>'Scheda Infrastrutture'!AN124</f>
        <v>0</v>
      </c>
      <c r="AC110" s="176"/>
      <c r="AD110" s="177" t="str">
        <f>'Scheda Infrastrutture'!AO124</f>
        <v>OK</v>
      </c>
      <c r="AE110" s="178">
        <f t="shared" si="13"/>
        <v>0</v>
      </c>
      <c r="AF110" s="178">
        <f t="shared" si="14"/>
        <v>0</v>
      </c>
      <c r="AG110" s="178"/>
    </row>
    <row r="111" spans="1:33" s="141" customFormat="1" x14ac:dyDescent="0.2">
      <c r="A111" s="164">
        <f>'Scheda Infrastrutture'!A125</f>
        <v>0</v>
      </c>
      <c r="B111" s="156">
        <f>'Scheda Infrastrutture'!B125</f>
        <v>0</v>
      </c>
      <c r="C111" s="156">
        <f>'Scheda Infrastrutture'!C125</f>
        <v>0</v>
      </c>
      <c r="D111" s="156">
        <f>'Scheda Infrastrutture'!D125</f>
        <v>0</v>
      </c>
      <c r="E111" s="157">
        <f>'Scheda Infrastrutture'!E125</f>
        <v>0</v>
      </c>
      <c r="F111" s="158"/>
      <c r="G111" s="159">
        <f>'Scheda Infrastrutture'!AH125</f>
        <v>0</v>
      </c>
      <c r="H111" s="160">
        <f>'Scheda Infrastrutture'!L125</f>
        <v>0</v>
      </c>
      <c r="I111" s="133">
        <f>'Scheda Infrastrutture'!M125</f>
        <v>0</v>
      </c>
      <c r="J111" s="133">
        <f>'Scheda Infrastrutture'!N125</f>
        <v>0</v>
      </c>
      <c r="K111" s="133">
        <f>'Scheda Infrastrutture'!O125</f>
        <v>0</v>
      </c>
      <c r="L111" s="149">
        <f t="shared" si="12"/>
        <v>0</v>
      </c>
      <c r="M111" s="161"/>
      <c r="N111" s="133"/>
      <c r="O111" s="133"/>
      <c r="P111" s="133">
        <f>'Scheda Infrastrutture'!V125</f>
        <v>0</v>
      </c>
      <c r="Q111" s="133"/>
      <c r="R111" s="133">
        <f>'Scheda Infrastrutture'!X125</f>
        <v>0</v>
      </c>
      <c r="S111" s="133"/>
      <c r="T111" s="133"/>
      <c r="U111" s="133"/>
      <c r="V111" s="133"/>
      <c r="W111" s="133"/>
      <c r="X111" s="133"/>
      <c r="Y111" s="133"/>
      <c r="Z111" s="136">
        <f t="shared" si="15"/>
        <v>0</v>
      </c>
      <c r="AA111" s="179"/>
      <c r="AB111" s="162">
        <f>'Scheda Infrastrutture'!AN125</f>
        <v>0</v>
      </c>
      <c r="AC111" s="162"/>
      <c r="AD111" s="163" t="str">
        <f>'Scheda Infrastrutture'!AO125</f>
        <v>OK</v>
      </c>
      <c r="AE111" s="164">
        <f t="shared" si="13"/>
        <v>0</v>
      </c>
      <c r="AF111" s="164">
        <f t="shared" si="14"/>
        <v>0</v>
      </c>
      <c r="AG111" s="164"/>
    </row>
    <row r="112" spans="1:33" s="141" customFormat="1" x14ac:dyDescent="0.2">
      <c r="A112" s="178">
        <f>'Scheda Infrastrutture'!A126</f>
        <v>0</v>
      </c>
      <c r="B112" s="153">
        <f>'Scheda Infrastrutture'!B126</f>
        <v>0</v>
      </c>
      <c r="C112" s="153">
        <f>'Scheda Infrastrutture'!C126</f>
        <v>0</v>
      </c>
      <c r="D112" s="153">
        <f>'Scheda Infrastrutture'!D126</f>
        <v>0</v>
      </c>
      <c r="E112" s="167">
        <f>'Scheda Infrastrutture'!E126</f>
        <v>0</v>
      </c>
      <c r="F112" s="168"/>
      <c r="G112" s="169">
        <f>'Scheda Infrastrutture'!AH126</f>
        <v>0</v>
      </c>
      <c r="H112" s="170">
        <f>'Scheda Infrastrutture'!L126</f>
        <v>0</v>
      </c>
      <c r="I112" s="149">
        <f>'Scheda Infrastrutture'!M126</f>
        <v>0</v>
      </c>
      <c r="J112" s="149">
        <f>'Scheda Infrastrutture'!N126</f>
        <v>0</v>
      </c>
      <c r="K112" s="149">
        <f>'Scheda Infrastrutture'!O126</f>
        <v>0</v>
      </c>
      <c r="L112" s="149">
        <f t="shared" si="12"/>
        <v>0</v>
      </c>
      <c r="M112" s="161"/>
      <c r="N112" s="149"/>
      <c r="O112" s="149"/>
      <c r="P112" s="149">
        <f>'Scheda Infrastrutture'!V126</f>
        <v>0</v>
      </c>
      <c r="Q112" s="149"/>
      <c r="R112" s="149">
        <f>'Scheda Infrastrutture'!X126</f>
        <v>0</v>
      </c>
      <c r="S112" s="149"/>
      <c r="T112" s="149"/>
      <c r="U112" s="149"/>
      <c r="V112" s="149"/>
      <c r="W112" s="149"/>
      <c r="X112" s="149"/>
      <c r="Y112" s="149"/>
      <c r="Z112" s="136">
        <f t="shared" si="15"/>
        <v>0</v>
      </c>
      <c r="AA112" s="179"/>
      <c r="AB112" s="176">
        <f>'Scheda Infrastrutture'!AN126</f>
        <v>0</v>
      </c>
      <c r="AC112" s="176"/>
      <c r="AD112" s="177" t="str">
        <f>'Scheda Infrastrutture'!AO126</f>
        <v>OK</v>
      </c>
      <c r="AE112" s="178">
        <f t="shared" si="13"/>
        <v>0</v>
      </c>
      <c r="AF112" s="178">
        <f t="shared" si="14"/>
        <v>0</v>
      </c>
      <c r="AG112" s="178"/>
    </row>
    <row r="113" spans="1:33" s="141" customFormat="1" x14ac:dyDescent="0.2">
      <c r="A113" s="164">
        <f>'Scheda Infrastrutture'!A127</f>
        <v>0</v>
      </c>
      <c r="B113" s="156">
        <f>'Scheda Infrastrutture'!B127</f>
        <v>0</v>
      </c>
      <c r="C113" s="156">
        <f>'Scheda Infrastrutture'!C127</f>
        <v>0</v>
      </c>
      <c r="D113" s="156">
        <f>'Scheda Infrastrutture'!D127</f>
        <v>0</v>
      </c>
      <c r="E113" s="157">
        <f>'Scheda Infrastrutture'!E127</f>
        <v>0</v>
      </c>
      <c r="F113" s="158"/>
      <c r="G113" s="159">
        <f>'Scheda Infrastrutture'!AH127</f>
        <v>0</v>
      </c>
      <c r="H113" s="160">
        <f>'Scheda Infrastrutture'!L127</f>
        <v>0</v>
      </c>
      <c r="I113" s="133">
        <f>'Scheda Infrastrutture'!M127</f>
        <v>0</v>
      </c>
      <c r="J113" s="133">
        <f>'Scheda Infrastrutture'!N127</f>
        <v>0</v>
      </c>
      <c r="K113" s="133">
        <f>'Scheda Infrastrutture'!O127</f>
        <v>0</v>
      </c>
      <c r="L113" s="149">
        <f t="shared" si="12"/>
        <v>0</v>
      </c>
      <c r="M113" s="161"/>
      <c r="N113" s="133"/>
      <c r="O113" s="133"/>
      <c r="P113" s="133">
        <f>'Scheda Infrastrutture'!V127</f>
        <v>0</v>
      </c>
      <c r="Q113" s="133"/>
      <c r="R113" s="133">
        <f>'Scheda Infrastrutture'!X127</f>
        <v>0</v>
      </c>
      <c r="S113" s="133"/>
      <c r="T113" s="133"/>
      <c r="U113" s="133"/>
      <c r="V113" s="133"/>
      <c r="W113" s="133"/>
      <c r="X113" s="133"/>
      <c r="Y113" s="133"/>
      <c r="Z113" s="136">
        <f t="shared" si="15"/>
        <v>0</v>
      </c>
      <c r="AA113" s="179"/>
      <c r="AB113" s="162">
        <f>'Scheda Infrastrutture'!AN127</f>
        <v>0</v>
      </c>
      <c r="AC113" s="162"/>
      <c r="AD113" s="163" t="str">
        <f>'Scheda Infrastrutture'!AO127</f>
        <v>OK</v>
      </c>
      <c r="AE113" s="164">
        <f t="shared" si="13"/>
        <v>0</v>
      </c>
      <c r="AF113" s="164">
        <f t="shared" si="14"/>
        <v>0</v>
      </c>
      <c r="AG113" s="164"/>
    </row>
    <row r="114" spans="1:33" s="141" customFormat="1" x14ac:dyDescent="0.2">
      <c r="A114" s="178">
        <f>'Scheda Infrastrutture'!A128</f>
        <v>0</v>
      </c>
      <c r="B114" s="153">
        <f>'Scheda Infrastrutture'!B128</f>
        <v>0</v>
      </c>
      <c r="C114" s="153">
        <f>'Scheda Infrastrutture'!C128</f>
        <v>0</v>
      </c>
      <c r="D114" s="153">
        <f>'Scheda Infrastrutture'!D128</f>
        <v>0</v>
      </c>
      <c r="E114" s="167">
        <f>'Scheda Infrastrutture'!E128</f>
        <v>0</v>
      </c>
      <c r="F114" s="168"/>
      <c r="G114" s="169">
        <f>'Scheda Infrastrutture'!AH128</f>
        <v>0</v>
      </c>
      <c r="H114" s="170">
        <f>'Scheda Infrastrutture'!L128</f>
        <v>0</v>
      </c>
      <c r="I114" s="149">
        <f>'Scheda Infrastrutture'!M128</f>
        <v>0</v>
      </c>
      <c r="J114" s="149">
        <f>'Scheda Infrastrutture'!N128</f>
        <v>0</v>
      </c>
      <c r="K114" s="149">
        <f>'Scheda Infrastrutture'!O128</f>
        <v>0</v>
      </c>
      <c r="L114" s="149">
        <f t="shared" si="12"/>
        <v>0</v>
      </c>
      <c r="M114" s="161"/>
      <c r="N114" s="149"/>
      <c r="O114" s="149"/>
      <c r="P114" s="149">
        <f>'Scheda Infrastrutture'!V128</f>
        <v>0</v>
      </c>
      <c r="Q114" s="149"/>
      <c r="R114" s="149">
        <f>'Scheda Infrastrutture'!X128</f>
        <v>0</v>
      </c>
      <c r="S114" s="149"/>
      <c r="T114" s="149"/>
      <c r="U114" s="149"/>
      <c r="V114" s="149"/>
      <c r="W114" s="149"/>
      <c r="X114" s="149"/>
      <c r="Y114" s="149"/>
      <c r="Z114" s="136">
        <f t="shared" si="15"/>
        <v>0</v>
      </c>
      <c r="AA114" s="179"/>
      <c r="AB114" s="176">
        <f>'Scheda Infrastrutture'!AN128</f>
        <v>0</v>
      </c>
      <c r="AC114" s="176"/>
      <c r="AD114" s="177" t="str">
        <f>'Scheda Infrastrutture'!AO128</f>
        <v>OK</v>
      </c>
      <c r="AE114" s="178">
        <f t="shared" si="13"/>
        <v>0</v>
      </c>
      <c r="AF114" s="178">
        <f t="shared" si="14"/>
        <v>0</v>
      </c>
      <c r="AG114" s="178"/>
    </row>
    <row r="115" spans="1:33" s="141" customFormat="1" x14ac:dyDescent="0.2">
      <c r="A115" s="164">
        <f>'Scheda Infrastrutture'!A129</f>
        <v>0</v>
      </c>
      <c r="B115" s="156">
        <f>'Scheda Infrastrutture'!B129</f>
        <v>0</v>
      </c>
      <c r="C115" s="156">
        <f>'Scheda Infrastrutture'!C129</f>
        <v>0</v>
      </c>
      <c r="D115" s="156">
        <f>'Scheda Infrastrutture'!D129</f>
        <v>0</v>
      </c>
      <c r="E115" s="157">
        <f>'Scheda Infrastrutture'!E129</f>
        <v>0</v>
      </c>
      <c r="F115" s="158"/>
      <c r="G115" s="159">
        <f>'Scheda Infrastrutture'!AH129</f>
        <v>0</v>
      </c>
      <c r="H115" s="160">
        <f>'Scheda Infrastrutture'!L129</f>
        <v>0</v>
      </c>
      <c r="I115" s="133">
        <f>'Scheda Infrastrutture'!M129</f>
        <v>0</v>
      </c>
      <c r="J115" s="133">
        <f>'Scheda Infrastrutture'!N129</f>
        <v>0</v>
      </c>
      <c r="K115" s="133">
        <f>'Scheda Infrastrutture'!O129</f>
        <v>0</v>
      </c>
      <c r="L115" s="149">
        <f t="shared" si="12"/>
        <v>0</v>
      </c>
      <c r="M115" s="161"/>
      <c r="N115" s="133"/>
      <c r="O115" s="133"/>
      <c r="P115" s="133">
        <f>'Scheda Infrastrutture'!V129</f>
        <v>0</v>
      </c>
      <c r="Q115" s="133"/>
      <c r="R115" s="133">
        <f>'Scheda Infrastrutture'!X129</f>
        <v>0</v>
      </c>
      <c r="S115" s="133"/>
      <c r="T115" s="133"/>
      <c r="U115" s="133"/>
      <c r="V115" s="133"/>
      <c r="W115" s="133"/>
      <c r="X115" s="133"/>
      <c r="Y115" s="133"/>
      <c r="Z115" s="136">
        <f t="shared" si="15"/>
        <v>0</v>
      </c>
      <c r="AA115" s="179"/>
      <c r="AB115" s="162">
        <f>'Scheda Infrastrutture'!AN129</f>
        <v>0</v>
      </c>
      <c r="AC115" s="162"/>
      <c r="AD115" s="163" t="str">
        <f>'Scheda Infrastrutture'!AO129</f>
        <v>OK</v>
      </c>
      <c r="AE115" s="164">
        <f t="shared" si="13"/>
        <v>0</v>
      </c>
      <c r="AF115" s="164">
        <f t="shared" si="14"/>
        <v>0</v>
      </c>
      <c r="AG115" s="164"/>
    </row>
    <row r="116" spans="1:33" s="141" customFormat="1" x14ac:dyDescent="0.2">
      <c r="A116" s="178">
        <f>'Scheda Infrastrutture'!A130</f>
        <v>0</v>
      </c>
      <c r="B116" s="153">
        <f>'Scheda Infrastrutture'!B130</f>
        <v>0</v>
      </c>
      <c r="C116" s="153">
        <f>'Scheda Infrastrutture'!C130</f>
        <v>0</v>
      </c>
      <c r="D116" s="153">
        <f>'Scheda Infrastrutture'!D130</f>
        <v>0</v>
      </c>
      <c r="E116" s="167">
        <f>'Scheda Infrastrutture'!E130</f>
        <v>0</v>
      </c>
      <c r="F116" s="168"/>
      <c r="G116" s="169">
        <f>'Scheda Infrastrutture'!AH130</f>
        <v>0</v>
      </c>
      <c r="H116" s="170">
        <f>'Scheda Infrastrutture'!L130</f>
        <v>0</v>
      </c>
      <c r="I116" s="149">
        <f>'Scheda Infrastrutture'!M130</f>
        <v>0</v>
      </c>
      <c r="J116" s="149">
        <f>'Scheda Infrastrutture'!N130</f>
        <v>0</v>
      </c>
      <c r="K116" s="149">
        <f>'Scheda Infrastrutture'!O130</f>
        <v>0</v>
      </c>
      <c r="L116" s="149">
        <f t="shared" si="12"/>
        <v>0</v>
      </c>
      <c r="M116" s="161"/>
      <c r="N116" s="149"/>
      <c r="O116" s="149"/>
      <c r="P116" s="149">
        <f>'Scheda Infrastrutture'!V130</f>
        <v>0</v>
      </c>
      <c r="Q116" s="149"/>
      <c r="R116" s="149">
        <f>'Scheda Infrastrutture'!X130</f>
        <v>0</v>
      </c>
      <c r="S116" s="149"/>
      <c r="T116" s="149"/>
      <c r="U116" s="149"/>
      <c r="V116" s="149"/>
      <c r="W116" s="149"/>
      <c r="X116" s="149"/>
      <c r="Y116" s="149"/>
      <c r="Z116" s="136">
        <f t="shared" si="15"/>
        <v>0</v>
      </c>
      <c r="AA116" s="179"/>
      <c r="AB116" s="176">
        <f>'Scheda Infrastrutture'!AN130</f>
        <v>0</v>
      </c>
      <c r="AC116" s="176"/>
      <c r="AD116" s="177" t="str">
        <f>'Scheda Infrastrutture'!AO130</f>
        <v>OK</v>
      </c>
      <c r="AE116" s="178">
        <f t="shared" si="13"/>
        <v>0</v>
      </c>
      <c r="AF116" s="178">
        <f t="shared" si="14"/>
        <v>0</v>
      </c>
      <c r="AG116" s="178"/>
    </row>
    <row r="117" spans="1:33" s="141" customFormat="1" x14ac:dyDescent="0.2">
      <c r="A117" s="164">
        <f>'Scheda Infrastrutture'!A131</f>
        <v>0</v>
      </c>
      <c r="B117" s="156">
        <f>'Scheda Infrastrutture'!B131</f>
        <v>0</v>
      </c>
      <c r="C117" s="156">
        <f>'Scheda Infrastrutture'!C131</f>
        <v>0</v>
      </c>
      <c r="D117" s="156">
        <f>'Scheda Infrastrutture'!D131</f>
        <v>0</v>
      </c>
      <c r="E117" s="157">
        <f>'Scheda Infrastrutture'!E131</f>
        <v>0</v>
      </c>
      <c r="F117" s="158"/>
      <c r="G117" s="159">
        <f>'Scheda Infrastrutture'!AH131</f>
        <v>0</v>
      </c>
      <c r="H117" s="160">
        <f>'Scheda Infrastrutture'!L131</f>
        <v>0</v>
      </c>
      <c r="I117" s="133">
        <f>'Scheda Infrastrutture'!M131</f>
        <v>0</v>
      </c>
      <c r="J117" s="133">
        <f>'Scheda Infrastrutture'!N131</f>
        <v>0</v>
      </c>
      <c r="K117" s="133">
        <f>'Scheda Infrastrutture'!O131</f>
        <v>0</v>
      </c>
      <c r="L117" s="149">
        <f t="shared" si="12"/>
        <v>0</v>
      </c>
      <c r="M117" s="161"/>
      <c r="N117" s="133"/>
      <c r="O117" s="133"/>
      <c r="P117" s="133">
        <f>'Scheda Infrastrutture'!V131</f>
        <v>0</v>
      </c>
      <c r="Q117" s="133"/>
      <c r="R117" s="133">
        <f>'Scheda Infrastrutture'!X131</f>
        <v>0</v>
      </c>
      <c r="S117" s="133"/>
      <c r="T117" s="133"/>
      <c r="U117" s="133"/>
      <c r="V117" s="133"/>
      <c r="W117" s="133"/>
      <c r="X117" s="133"/>
      <c r="Y117" s="133"/>
      <c r="Z117" s="136">
        <f t="shared" si="15"/>
        <v>0</v>
      </c>
      <c r="AA117" s="179"/>
      <c r="AB117" s="162">
        <f>'Scheda Infrastrutture'!AN131</f>
        <v>0</v>
      </c>
      <c r="AC117" s="162"/>
      <c r="AD117" s="163" t="str">
        <f>'Scheda Infrastrutture'!AO131</f>
        <v>OK</v>
      </c>
      <c r="AE117" s="164">
        <f t="shared" si="13"/>
        <v>0</v>
      </c>
      <c r="AF117" s="164">
        <f t="shared" si="14"/>
        <v>0</v>
      </c>
      <c r="AG117" s="164"/>
    </row>
    <row r="118" spans="1:33" s="141" customFormat="1" x14ac:dyDescent="0.2">
      <c r="A118" s="178">
        <f>'Scheda Infrastrutture'!A132</f>
        <v>0</v>
      </c>
      <c r="B118" s="153">
        <f>'Scheda Infrastrutture'!B132</f>
        <v>0</v>
      </c>
      <c r="C118" s="153">
        <f>'Scheda Infrastrutture'!C132</f>
        <v>0</v>
      </c>
      <c r="D118" s="153">
        <f>'Scheda Infrastrutture'!D132</f>
        <v>0</v>
      </c>
      <c r="E118" s="167">
        <f>'Scheda Infrastrutture'!E132</f>
        <v>0</v>
      </c>
      <c r="F118" s="168"/>
      <c r="G118" s="169">
        <f>'Scheda Infrastrutture'!AH132</f>
        <v>0</v>
      </c>
      <c r="H118" s="170">
        <f>'Scheda Infrastrutture'!L132</f>
        <v>0</v>
      </c>
      <c r="I118" s="149">
        <f>'Scheda Infrastrutture'!M132</f>
        <v>0</v>
      </c>
      <c r="J118" s="149">
        <f>'Scheda Infrastrutture'!N132</f>
        <v>0</v>
      </c>
      <c r="K118" s="149">
        <f>'Scheda Infrastrutture'!O132</f>
        <v>0</v>
      </c>
      <c r="L118" s="149">
        <f t="shared" si="12"/>
        <v>0</v>
      </c>
      <c r="M118" s="161"/>
      <c r="N118" s="149"/>
      <c r="O118" s="149"/>
      <c r="P118" s="149">
        <f>'Scheda Infrastrutture'!V132</f>
        <v>0</v>
      </c>
      <c r="Q118" s="149"/>
      <c r="R118" s="149">
        <f>'Scheda Infrastrutture'!X132</f>
        <v>0</v>
      </c>
      <c r="S118" s="149"/>
      <c r="T118" s="149"/>
      <c r="U118" s="149"/>
      <c r="V118" s="149"/>
      <c r="W118" s="149"/>
      <c r="X118" s="149"/>
      <c r="Y118" s="149"/>
      <c r="Z118" s="136">
        <f t="shared" si="15"/>
        <v>0</v>
      </c>
      <c r="AA118" s="179"/>
      <c r="AB118" s="176">
        <f>'Scheda Infrastrutture'!AN132</f>
        <v>0</v>
      </c>
      <c r="AC118" s="176"/>
      <c r="AD118" s="177" t="str">
        <f>'Scheda Infrastrutture'!AO132</f>
        <v>OK</v>
      </c>
      <c r="AE118" s="178">
        <f t="shared" si="13"/>
        <v>0</v>
      </c>
      <c r="AF118" s="178">
        <f t="shared" si="14"/>
        <v>0</v>
      </c>
      <c r="AG118" s="178"/>
    </row>
    <row r="119" spans="1:33" s="141" customFormat="1" x14ac:dyDescent="0.2">
      <c r="A119" s="164">
        <f>'Scheda Infrastrutture'!A133</f>
        <v>0</v>
      </c>
      <c r="B119" s="156">
        <f>'Scheda Infrastrutture'!B133</f>
        <v>0</v>
      </c>
      <c r="C119" s="156">
        <f>'Scheda Infrastrutture'!C133</f>
        <v>0</v>
      </c>
      <c r="D119" s="156">
        <f>'Scheda Infrastrutture'!D133</f>
        <v>0</v>
      </c>
      <c r="E119" s="157">
        <f>'Scheda Infrastrutture'!E133</f>
        <v>0</v>
      </c>
      <c r="F119" s="158"/>
      <c r="G119" s="159">
        <f>'Scheda Infrastrutture'!AH133</f>
        <v>0</v>
      </c>
      <c r="H119" s="160">
        <f>'Scheda Infrastrutture'!L133</f>
        <v>0</v>
      </c>
      <c r="I119" s="133">
        <f>'Scheda Infrastrutture'!M133</f>
        <v>0</v>
      </c>
      <c r="J119" s="133">
        <f>'Scheda Infrastrutture'!N133</f>
        <v>0</v>
      </c>
      <c r="K119" s="133">
        <f>'Scheda Infrastrutture'!O133</f>
        <v>0</v>
      </c>
      <c r="L119" s="149">
        <f t="shared" si="12"/>
        <v>0</v>
      </c>
      <c r="M119" s="161"/>
      <c r="N119" s="133"/>
      <c r="O119" s="133"/>
      <c r="P119" s="133">
        <f>'Scheda Infrastrutture'!V133</f>
        <v>0</v>
      </c>
      <c r="Q119" s="133"/>
      <c r="R119" s="133">
        <f>'Scheda Infrastrutture'!X133</f>
        <v>0</v>
      </c>
      <c r="S119" s="133"/>
      <c r="T119" s="133"/>
      <c r="U119" s="133"/>
      <c r="V119" s="133"/>
      <c r="W119" s="133"/>
      <c r="X119" s="133"/>
      <c r="Y119" s="133"/>
      <c r="Z119" s="136">
        <f t="shared" si="15"/>
        <v>0</v>
      </c>
      <c r="AA119" s="179"/>
      <c r="AB119" s="162">
        <f>'Scheda Infrastrutture'!AN133</f>
        <v>0</v>
      </c>
      <c r="AC119" s="162"/>
      <c r="AD119" s="163" t="str">
        <f>'Scheda Infrastrutture'!AO133</f>
        <v>OK</v>
      </c>
      <c r="AE119" s="164">
        <f t="shared" si="13"/>
        <v>0</v>
      </c>
      <c r="AF119" s="164">
        <f t="shared" si="14"/>
        <v>0</v>
      </c>
      <c r="AG119" s="164"/>
    </row>
    <row r="120" spans="1:33" s="141" customFormat="1" x14ac:dyDescent="0.2">
      <c r="A120" s="178">
        <f>'Scheda Infrastrutture'!A134</f>
        <v>0</v>
      </c>
      <c r="B120" s="153">
        <f>'Scheda Infrastrutture'!B134</f>
        <v>0</v>
      </c>
      <c r="C120" s="153">
        <f>'Scheda Infrastrutture'!C134</f>
        <v>0</v>
      </c>
      <c r="D120" s="153">
        <f>'Scheda Infrastrutture'!D134</f>
        <v>0</v>
      </c>
      <c r="E120" s="167">
        <f>'Scheda Infrastrutture'!E134</f>
        <v>0</v>
      </c>
      <c r="F120" s="168"/>
      <c r="G120" s="169">
        <f>'Scheda Infrastrutture'!AH134</f>
        <v>0</v>
      </c>
      <c r="H120" s="170">
        <f>'Scheda Infrastrutture'!L134</f>
        <v>0</v>
      </c>
      <c r="I120" s="149">
        <f>'Scheda Infrastrutture'!M134</f>
        <v>0</v>
      </c>
      <c r="J120" s="149">
        <f>'Scheda Infrastrutture'!N134</f>
        <v>0</v>
      </c>
      <c r="K120" s="149">
        <f>'Scheda Infrastrutture'!O134</f>
        <v>0</v>
      </c>
      <c r="L120" s="149">
        <f t="shared" si="12"/>
        <v>0</v>
      </c>
      <c r="M120" s="161"/>
      <c r="N120" s="149"/>
      <c r="O120" s="149"/>
      <c r="P120" s="149">
        <f>'Scheda Infrastrutture'!V134</f>
        <v>0</v>
      </c>
      <c r="Q120" s="149"/>
      <c r="R120" s="149">
        <f>'Scheda Infrastrutture'!X134</f>
        <v>0</v>
      </c>
      <c r="S120" s="149"/>
      <c r="T120" s="149"/>
      <c r="U120" s="149"/>
      <c r="V120" s="149"/>
      <c r="W120" s="149"/>
      <c r="X120" s="149"/>
      <c r="Y120" s="149"/>
      <c r="Z120" s="136">
        <f t="shared" si="15"/>
        <v>0</v>
      </c>
      <c r="AA120" s="179"/>
      <c r="AB120" s="176">
        <f>'Scheda Infrastrutture'!AN134</f>
        <v>0</v>
      </c>
      <c r="AC120" s="176"/>
      <c r="AD120" s="177" t="str">
        <f>'Scheda Infrastrutture'!AO134</f>
        <v>OK</v>
      </c>
      <c r="AE120" s="178">
        <f t="shared" si="13"/>
        <v>0</v>
      </c>
      <c r="AF120" s="178">
        <f t="shared" si="14"/>
        <v>0</v>
      </c>
      <c r="AG120" s="178"/>
    </row>
    <row r="121" spans="1:33" s="141" customFormat="1" x14ac:dyDescent="0.2">
      <c r="A121" s="164">
        <f>'Scheda Infrastrutture'!A135</f>
        <v>0</v>
      </c>
      <c r="B121" s="156">
        <f>'Scheda Infrastrutture'!B135</f>
        <v>0</v>
      </c>
      <c r="C121" s="156">
        <f>'Scheda Infrastrutture'!C135</f>
        <v>0</v>
      </c>
      <c r="D121" s="156">
        <f>'Scheda Infrastrutture'!D135</f>
        <v>0</v>
      </c>
      <c r="E121" s="157">
        <f>'Scheda Infrastrutture'!E135</f>
        <v>0</v>
      </c>
      <c r="F121" s="158"/>
      <c r="G121" s="159">
        <f>'Scheda Infrastrutture'!AH135</f>
        <v>0</v>
      </c>
      <c r="H121" s="160">
        <f>'Scheda Infrastrutture'!L135</f>
        <v>0</v>
      </c>
      <c r="I121" s="133">
        <f>'Scheda Infrastrutture'!M135</f>
        <v>0</v>
      </c>
      <c r="J121" s="133">
        <f>'Scheda Infrastrutture'!N135</f>
        <v>0</v>
      </c>
      <c r="K121" s="133">
        <f>'Scheda Infrastrutture'!O135</f>
        <v>0</v>
      </c>
      <c r="L121" s="149">
        <f t="shared" si="12"/>
        <v>0</v>
      </c>
      <c r="M121" s="161"/>
      <c r="N121" s="133"/>
      <c r="O121" s="133"/>
      <c r="P121" s="133">
        <f>'Scheda Infrastrutture'!V135</f>
        <v>0</v>
      </c>
      <c r="Q121" s="133"/>
      <c r="R121" s="133">
        <f>'Scheda Infrastrutture'!X135</f>
        <v>0</v>
      </c>
      <c r="S121" s="133"/>
      <c r="T121" s="133"/>
      <c r="U121" s="133"/>
      <c r="V121" s="133"/>
      <c r="W121" s="133"/>
      <c r="X121" s="133"/>
      <c r="Y121" s="133"/>
      <c r="Z121" s="136">
        <f t="shared" si="15"/>
        <v>0</v>
      </c>
      <c r="AA121" s="179"/>
      <c r="AB121" s="162">
        <f>'Scheda Infrastrutture'!AN135</f>
        <v>0</v>
      </c>
      <c r="AC121" s="162"/>
      <c r="AD121" s="163" t="str">
        <f>'Scheda Infrastrutture'!AO135</f>
        <v>OK</v>
      </c>
      <c r="AE121" s="164">
        <f t="shared" si="13"/>
        <v>0</v>
      </c>
      <c r="AF121" s="164">
        <f t="shared" si="14"/>
        <v>0</v>
      </c>
      <c r="AG121" s="164"/>
    </row>
    <row r="122" spans="1:33" s="141" customFormat="1" x14ac:dyDescent="0.2">
      <c r="A122" s="178">
        <f>'Scheda Infrastrutture'!A136</f>
        <v>0</v>
      </c>
      <c r="B122" s="153">
        <f>'Scheda Infrastrutture'!B136</f>
        <v>0</v>
      </c>
      <c r="C122" s="153">
        <f>'Scheda Infrastrutture'!C136</f>
        <v>0</v>
      </c>
      <c r="D122" s="153">
        <f>'Scheda Infrastrutture'!D136</f>
        <v>0</v>
      </c>
      <c r="E122" s="167">
        <f>'Scheda Infrastrutture'!E136</f>
        <v>0</v>
      </c>
      <c r="F122" s="168"/>
      <c r="G122" s="169">
        <f>'Scheda Infrastrutture'!AH136</f>
        <v>0</v>
      </c>
      <c r="H122" s="170">
        <f>'Scheda Infrastrutture'!L136</f>
        <v>0</v>
      </c>
      <c r="I122" s="149">
        <f>'Scheda Infrastrutture'!M136</f>
        <v>0</v>
      </c>
      <c r="J122" s="149">
        <f>'Scheda Infrastrutture'!N136</f>
        <v>0</v>
      </c>
      <c r="K122" s="149">
        <f>'Scheda Infrastrutture'!O136</f>
        <v>0</v>
      </c>
      <c r="L122" s="149">
        <f t="shared" si="12"/>
        <v>0</v>
      </c>
      <c r="M122" s="161"/>
      <c r="N122" s="149"/>
      <c r="O122" s="149"/>
      <c r="P122" s="149">
        <f>'Scheda Infrastrutture'!V136</f>
        <v>0</v>
      </c>
      <c r="Q122" s="149"/>
      <c r="R122" s="149">
        <f>'Scheda Infrastrutture'!X136</f>
        <v>0</v>
      </c>
      <c r="S122" s="149"/>
      <c r="T122" s="149"/>
      <c r="U122" s="149"/>
      <c r="V122" s="149"/>
      <c r="W122" s="149"/>
      <c r="X122" s="149"/>
      <c r="Y122" s="149"/>
      <c r="Z122" s="136">
        <f t="shared" si="15"/>
        <v>0</v>
      </c>
      <c r="AA122" s="179"/>
      <c r="AB122" s="176">
        <f>'Scheda Infrastrutture'!AN136</f>
        <v>0</v>
      </c>
      <c r="AC122" s="176"/>
      <c r="AD122" s="177" t="str">
        <f>'Scheda Infrastrutture'!AO136</f>
        <v>OK</v>
      </c>
      <c r="AE122" s="178">
        <f t="shared" si="13"/>
        <v>0</v>
      </c>
      <c r="AF122" s="178">
        <f t="shared" si="14"/>
        <v>0</v>
      </c>
      <c r="AG122" s="178"/>
    </row>
    <row r="123" spans="1:33" s="141" customFormat="1" x14ac:dyDescent="0.2">
      <c r="A123" s="164">
        <f>'Scheda Infrastrutture'!A137</f>
        <v>0</v>
      </c>
      <c r="B123" s="156">
        <f>'Scheda Infrastrutture'!B137</f>
        <v>0</v>
      </c>
      <c r="C123" s="156">
        <f>'Scheda Infrastrutture'!C137</f>
        <v>0</v>
      </c>
      <c r="D123" s="156">
        <f>'Scheda Infrastrutture'!D137</f>
        <v>0</v>
      </c>
      <c r="E123" s="157">
        <f>'Scheda Infrastrutture'!E137</f>
        <v>0</v>
      </c>
      <c r="F123" s="158"/>
      <c r="G123" s="159">
        <f>'Scheda Infrastrutture'!AH137</f>
        <v>0</v>
      </c>
      <c r="H123" s="160">
        <f>'Scheda Infrastrutture'!L137</f>
        <v>0</v>
      </c>
      <c r="I123" s="133">
        <f>'Scheda Infrastrutture'!M137</f>
        <v>0</v>
      </c>
      <c r="J123" s="133">
        <f>'Scheda Infrastrutture'!N137</f>
        <v>0</v>
      </c>
      <c r="K123" s="133">
        <f>'Scheda Infrastrutture'!O137</f>
        <v>0</v>
      </c>
      <c r="L123" s="149">
        <f t="shared" si="12"/>
        <v>0</v>
      </c>
      <c r="M123" s="161"/>
      <c r="N123" s="133"/>
      <c r="O123" s="133"/>
      <c r="P123" s="133">
        <f>'Scheda Infrastrutture'!V137</f>
        <v>0</v>
      </c>
      <c r="Q123" s="133"/>
      <c r="R123" s="133">
        <f>'Scheda Infrastrutture'!X137</f>
        <v>0</v>
      </c>
      <c r="S123" s="133"/>
      <c r="T123" s="133"/>
      <c r="U123" s="133"/>
      <c r="V123" s="133"/>
      <c r="W123" s="133"/>
      <c r="X123" s="133"/>
      <c r="Y123" s="133"/>
      <c r="Z123" s="136">
        <f t="shared" si="15"/>
        <v>0</v>
      </c>
      <c r="AA123" s="179"/>
      <c r="AB123" s="162">
        <f>'Scheda Infrastrutture'!AN137</f>
        <v>0</v>
      </c>
      <c r="AC123" s="162"/>
      <c r="AD123" s="163" t="str">
        <f>'Scheda Infrastrutture'!AO137</f>
        <v>OK</v>
      </c>
      <c r="AE123" s="164">
        <f t="shared" si="13"/>
        <v>0</v>
      </c>
      <c r="AF123" s="164">
        <f t="shared" si="14"/>
        <v>0</v>
      </c>
      <c r="AG123" s="164"/>
    </row>
    <row r="124" spans="1:33" s="141" customFormat="1" x14ac:dyDescent="0.2">
      <c r="A124" s="178">
        <f>'Scheda Infrastrutture'!A138</f>
        <v>0</v>
      </c>
      <c r="B124" s="153">
        <f>'Scheda Infrastrutture'!B138</f>
        <v>0</v>
      </c>
      <c r="C124" s="153">
        <f>'Scheda Infrastrutture'!C138</f>
        <v>0</v>
      </c>
      <c r="D124" s="153">
        <f>'Scheda Infrastrutture'!D138</f>
        <v>0</v>
      </c>
      <c r="E124" s="167">
        <f>'Scheda Infrastrutture'!E138</f>
        <v>0</v>
      </c>
      <c r="F124" s="168"/>
      <c r="G124" s="169">
        <f>'Scheda Infrastrutture'!AH138</f>
        <v>0</v>
      </c>
      <c r="H124" s="170">
        <f>'Scheda Infrastrutture'!L138</f>
        <v>0</v>
      </c>
      <c r="I124" s="149">
        <f>'Scheda Infrastrutture'!M138</f>
        <v>0</v>
      </c>
      <c r="J124" s="149">
        <f>'Scheda Infrastrutture'!N138</f>
        <v>0</v>
      </c>
      <c r="K124" s="149">
        <f>'Scheda Infrastrutture'!O138</f>
        <v>0</v>
      </c>
      <c r="L124" s="149">
        <f t="shared" si="12"/>
        <v>0</v>
      </c>
      <c r="M124" s="161"/>
      <c r="N124" s="149"/>
      <c r="O124" s="149"/>
      <c r="P124" s="149">
        <f>'Scheda Infrastrutture'!V138</f>
        <v>0</v>
      </c>
      <c r="Q124" s="149"/>
      <c r="R124" s="149">
        <f>'Scheda Infrastrutture'!X138</f>
        <v>0</v>
      </c>
      <c r="S124" s="149"/>
      <c r="T124" s="149"/>
      <c r="U124" s="149"/>
      <c r="V124" s="149"/>
      <c r="W124" s="149"/>
      <c r="X124" s="149"/>
      <c r="Y124" s="149"/>
      <c r="Z124" s="136">
        <f t="shared" si="15"/>
        <v>0</v>
      </c>
      <c r="AA124" s="179"/>
      <c r="AB124" s="176">
        <f>'Scheda Infrastrutture'!AN138</f>
        <v>0</v>
      </c>
      <c r="AC124" s="176"/>
      <c r="AD124" s="177" t="str">
        <f>'Scheda Infrastrutture'!AO138</f>
        <v>OK</v>
      </c>
      <c r="AE124" s="178">
        <f t="shared" si="13"/>
        <v>0</v>
      </c>
      <c r="AF124" s="178">
        <f t="shared" si="14"/>
        <v>0</v>
      </c>
      <c r="AG124" s="178"/>
    </row>
    <row r="125" spans="1:33" s="141" customFormat="1" x14ac:dyDescent="0.2">
      <c r="A125" s="164">
        <f>'Scheda Infrastrutture'!A139</f>
        <v>0</v>
      </c>
      <c r="B125" s="156">
        <f>'Scheda Infrastrutture'!B139</f>
        <v>0</v>
      </c>
      <c r="C125" s="156">
        <f>'Scheda Infrastrutture'!C139</f>
        <v>0</v>
      </c>
      <c r="D125" s="156">
        <f>'Scheda Infrastrutture'!D139</f>
        <v>0</v>
      </c>
      <c r="E125" s="157">
        <f>'Scheda Infrastrutture'!E139</f>
        <v>0</v>
      </c>
      <c r="F125" s="158"/>
      <c r="G125" s="159">
        <f>'Scheda Infrastrutture'!AH139</f>
        <v>0</v>
      </c>
      <c r="H125" s="160">
        <f>'Scheda Infrastrutture'!L139</f>
        <v>0</v>
      </c>
      <c r="I125" s="133">
        <f>'Scheda Infrastrutture'!M139</f>
        <v>0</v>
      </c>
      <c r="J125" s="133">
        <f>'Scheda Infrastrutture'!N139</f>
        <v>0</v>
      </c>
      <c r="K125" s="133">
        <f>'Scheda Infrastrutture'!O139</f>
        <v>0</v>
      </c>
      <c r="L125" s="149">
        <f t="shared" si="12"/>
        <v>0</v>
      </c>
      <c r="M125" s="161"/>
      <c r="N125" s="133"/>
      <c r="O125" s="133"/>
      <c r="P125" s="133">
        <f>'Scheda Infrastrutture'!V139</f>
        <v>0</v>
      </c>
      <c r="Q125" s="133"/>
      <c r="R125" s="133">
        <f>'Scheda Infrastrutture'!X139</f>
        <v>0</v>
      </c>
      <c r="S125" s="133"/>
      <c r="T125" s="133"/>
      <c r="U125" s="133"/>
      <c r="V125" s="133"/>
      <c r="W125" s="133"/>
      <c r="X125" s="133"/>
      <c r="Y125" s="133"/>
      <c r="Z125" s="136">
        <f t="shared" si="15"/>
        <v>0</v>
      </c>
      <c r="AA125" s="179"/>
      <c r="AB125" s="162">
        <f>'Scheda Infrastrutture'!AN139</f>
        <v>0</v>
      </c>
      <c r="AC125" s="162"/>
      <c r="AD125" s="163" t="str">
        <f>'Scheda Infrastrutture'!AO139</f>
        <v>OK</v>
      </c>
      <c r="AE125" s="164">
        <f t="shared" si="13"/>
        <v>0</v>
      </c>
      <c r="AF125" s="164">
        <f t="shared" si="14"/>
        <v>0</v>
      </c>
      <c r="AG125" s="164"/>
    </row>
    <row r="126" spans="1:33" s="141" customFormat="1" x14ac:dyDescent="0.2">
      <c r="A126" s="178">
        <f>'Scheda Infrastrutture'!A140</f>
        <v>0</v>
      </c>
      <c r="B126" s="153">
        <f>'Scheda Infrastrutture'!B140</f>
        <v>0</v>
      </c>
      <c r="C126" s="153">
        <f>'Scheda Infrastrutture'!C140</f>
        <v>0</v>
      </c>
      <c r="D126" s="153">
        <f>'Scheda Infrastrutture'!D140</f>
        <v>0</v>
      </c>
      <c r="E126" s="167">
        <f>'Scheda Infrastrutture'!E140</f>
        <v>0</v>
      </c>
      <c r="F126" s="168"/>
      <c r="G126" s="169">
        <f>'Scheda Infrastrutture'!AH140</f>
        <v>0</v>
      </c>
      <c r="H126" s="170">
        <f>'Scheda Infrastrutture'!L140</f>
        <v>0</v>
      </c>
      <c r="I126" s="149">
        <f>'Scheda Infrastrutture'!M140</f>
        <v>0</v>
      </c>
      <c r="J126" s="149">
        <f>'Scheda Infrastrutture'!N140</f>
        <v>0</v>
      </c>
      <c r="K126" s="149">
        <f>'Scheda Infrastrutture'!O140</f>
        <v>0</v>
      </c>
      <c r="L126" s="149">
        <f t="shared" si="12"/>
        <v>0</v>
      </c>
      <c r="M126" s="161"/>
      <c r="N126" s="149"/>
      <c r="O126" s="149"/>
      <c r="P126" s="149">
        <f>'Scheda Infrastrutture'!V140</f>
        <v>0</v>
      </c>
      <c r="Q126" s="149"/>
      <c r="R126" s="149">
        <f>'Scheda Infrastrutture'!X140</f>
        <v>0</v>
      </c>
      <c r="S126" s="149"/>
      <c r="T126" s="149"/>
      <c r="U126" s="149"/>
      <c r="V126" s="149"/>
      <c r="W126" s="149"/>
      <c r="X126" s="149"/>
      <c r="Y126" s="149"/>
      <c r="Z126" s="136">
        <f t="shared" si="15"/>
        <v>0</v>
      </c>
      <c r="AA126" s="179"/>
      <c r="AB126" s="176">
        <f>'Scheda Infrastrutture'!AN140</f>
        <v>0</v>
      </c>
      <c r="AC126" s="176"/>
      <c r="AD126" s="177" t="str">
        <f>'Scheda Infrastrutture'!AO140</f>
        <v>OK</v>
      </c>
      <c r="AE126" s="178">
        <f t="shared" si="13"/>
        <v>0</v>
      </c>
      <c r="AF126" s="178">
        <f t="shared" si="14"/>
        <v>0</v>
      </c>
      <c r="AG126" s="178"/>
    </row>
    <row r="127" spans="1:33" s="141" customFormat="1" x14ac:dyDescent="0.2">
      <c r="A127" s="164">
        <f>'Scheda Infrastrutture'!A141</f>
        <v>0</v>
      </c>
      <c r="B127" s="156">
        <f>'Scheda Infrastrutture'!B141</f>
        <v>0</v>
      </c>
      <c r="C127" s="156">
        <f>'Scheda Infrastrutture'!C141</f>
        <v>0</v>
      </c>
      <c r="D127" s="156">
        <f>'Scheda Infrastrutture'!D141</f>
        <v>0</v>
      </c>
      <c r="E127" s="157">
        <f>'Scheda Infrastrutture'!E141</f>
        <v>0</v>
      </c>
      <c r="F127" s="158"/>
      <c r="G127" s="159">
        <f>'Scheda Infrastrutture'!AH141</f>
        <v>0</v>
      </c>
      <c r="H127" s="160">
        <f>'Scheda Infrastrutture'!L141</f>
        <v>0</v>
      </c>
      <c r="I127" s="133">
        <f>'Scheda Infrastrutture'!M141</f>
        <v>0</v>
      </c>
      <c r="J127" s="133">
        <f>'Scheda Infrastrutture'!N141</f>
        <v>0</v>
      </c>
      <c r="K127" s="133">
        <f>'Scheda Infrastrutture'!O141</f>
        <v>0</v>
      </c>
      <c r="L127" s="149">
        <f t="shared" si="12"/>
        <v>0</v>
      </c>
      <c r="M127" s="161"/>
      <c r="N127" s="133"/>
      <c r="O127" s="133"/>
      <c r="P127" s="133">
        <f>'Scheda Infrastrutture'!V141</f>
        <v>0</v>
      </c>
      <c r="Q127" s="133"/>
      <c r="R127" s="133">
        <f>'Scheda Infrastrutture'!X141</f>
        <v>0</v>
      </c>
      <c r="S127" s="133"/>
      <c r="T127" s="133"/>
      <c r="U127" s="133"/>
      <c r="V127" s="133"/>
      <c r="W127" s="133"/>
      <c r="X127" s="133"/>
      <c r="Y127" s="133"/>
      <c r="Z127" s="136">
        <f t="shared" si="15"/>
        <v>0</v>
      </c>
      <c r="AA127" s="179"/>
      <c r="AB127" s="162">
        <f>'Scheda Infrastrutture'!AN141</f>
        <v>0</v>
      </c>
      <c r="AC127" s="162"/>
      <c r="AD127" s="163" t="str">
        <f>'Scheda Infrastrutture'!AO141</f>
        <v>OK</v>
      </c>
      <c r="AE127" s="164">
        <f t="shared" si="13"/>
        <v>0</v>
      </c>
      <c r="AF127" s="164">
        <f t="shared" si="14"/>
        <v>0</v>
      </c>
      <c r="AG127" s="164"/>
    </row>
    <row r="128" spans="1:33" s="141" customFormat="1" x14ac:dyDescent="0.2">
      <c r="A128" s="178">
        <f>'Scheda Infrastrutture'!A142</f>
        <v>0</v>
      </c>
      <c r="B128" s="153">
        <f>'Scheda Infrastrutture'!B142</f>
        <v>0</v>
      </c>
      <c r="C128" s="153">
        <f>'Scheda Infrastrutture'!C142</f>
        <v>0</v>
      </c>
      <c r="D128" s="153">
        <f>'Scheda Infrastrutture'!D142</f>
        <v>0</v>
      </c>
      <c r="E128" s="167">
        <f>'Scheda Infrastrutture'!E142</f>
        <v>0</v>
      </c>
      <c r="F128" s="168"/>
      <c r="G128" s="169">
        <f>'Scheda Infrastrutture'!AH142</f>
        <v>0</v>
      </c>
      <c r="H128" s="170">
        <f>'Scheda Infrastrutture'!L142</f>
        <v>0</v>
      </c>
      <c r="I128" s="149">
        <f>'Scheda Infrastrutture'!M142</f>
        <v>0</v>
      </c>
      <c r="J128" s="149">
        <f>'Scheda Infrastrutture'!N142</f>
        <v>0</v>
      </c>
      <c r="K128" s="149">
        <f>'Scheda Infrastrutture'!O142</f>
        <v>0</v>
      </c>
      <c r="L128" s="149">
        <f t="shared" si="12"/>
        <v>0</v>
      </c>
      <c r="M128" s="161"/>
      <c r="N128" s="149"/>
      <c r="O128" s="149"/>
      <c r="P128" s="149">
        <f>'Scheda Infrastrutture'!V142</f>
        <v>0</v>
      </c>
      <c r="Q128" s="149"/>
      <c r="R128" s="149">
        <f>'Scheda Infrastrutture'!X142</f>
        <v>0</v>
      </c>
      <c r="S128" s="149"/>
      <c r="T128" s="149"/>
      <c r="U128" s="149"/>
      <c r="V128" s="149"/>
      <c r="W128" s="149"/>
      <c r="X128" s="149"/>
      <c r="Y128" s="149"/>
      <c r="Z128" s="136">
        <f t="shared" si="15"/>
        <v>0</v>
      </c>
      <c r="AA128" s="179"/>
      <c r="AB128" s="176">
        <f>'Scheda Infrastrutture'!AN142</f>
        <v>0</v>
      </c>
      <c r="AC128" s="176"/>
      <c r="AD128" s="177" t="str">
        <f>'Scheda Infrastrutture'!AO142</f>
        <v>OK</v>
      </c>
      <c r="AE128" s="178">
        <f t="shared" si="13"/>
        <v>0</v>
      </c>
      <c r="AF128" s="178">
        <f t="shared" si="14"/>
        <v>0</v>
      </c>
      <c r="AG128" s="178"/>
    </row>
    <row r="129" spans="1:33" s="141" customFormat="1" x14ac:dyDescent="0.2">
      <c r="A129" s="164">
        <f>'Scheda Infrastrutture'!A143</f>
        <v>0</v>
      </c>
      <c r="B129" s="156">
        <f>'Scheda Infrastrutture'!B143</f>
        <v>0</v>
      </c>
      <c r="C129" s="156">
        <f>'Scheda Infrastrutture'!C143</f>
        <v>0</v>
      </c>
      <c r="D129" s="156">
        <f>'Scheda Infrastrutture'!D143</f>
        <v>0</v>
      </c>
      <c r="E129" s="157">
        <f>'Scheda Infrastrutture'!E143</f>
        <v>0</v>
      </c>
      <c r="F129" s="158"/>
      <c r="G129" s="159">
        <f>'Scheda Infrastrutture'!AH143</f>
        <v>0</v>
      </c>
      <c r="H129" s="160">
        <f>'Scheda Infrastrutture'!L143</f>
        <v>0</v>
      </c>
      <c r="I129" s="133">
        <f>'Scheda Infrastrutture'!M143</f>
        <v>0</v>
      </c>
      <c r="J129" s="133">
        <f>'Scheda Infrastrutture'!N143</f>
        <v>0</v>
      </c>
      <c r="K129" s="133">
        <f>'Scheda Infrastrutture'!O143</f>
        <v>0</v>
      </c>
      <c r="L129" s="149">
        <f t="shared" si="12"/>
        <v>0</v>
      </c>
      <c r="M129" s="161"/>
      <c r="N129" s="133"/>
      <c r="O129" s="133"/>
      <c r="P129" s="133">
        <f>'Scheda Infrastrutture'!V143</f>
        <v>0</v>
      </c>
      <c r="Q129" s="133"/>
      <c r="R129" s="133">
        <f>'Scheda Infrastrutture'!X143</f>
        <v>0</v>
      </c>
      <c r="S129" s="133"/>
      <c r="T129" s="133"/>
      <c r="U129" s="133"/>
      <c r="V129" s="133"/>
      <c r="W129" s="133"/>
      <c r="X129" s="133"/>
      <c r="Y129" s="133"/>
      <c r="Z129" s="136">
        <f t="shared" si="15"/>
        <v>0</v>
      </c>
      <c r="AA129" s="179"/>
      <c r="AB129" s="162">
        <f>'Scheda Infrastrutture'!AN143</f>
        <v>0</v>
      </c>
      <c r="AC129" s="162"/>
      <c r="AD129" s="163" t="str">
        <f>'Scheda Infrastrutture'!AO143</f>
        <v>OK</v>
      </c>
      <c r="AE129" s="164">
        <f t="shared" si="13"/>
        <v>0</v>
      </c>
      <c r="AF129" s="164">
        <f t="shared" si="14"/>
        <v>0</v>
      </c>
      <c r="AG129" s="164"/>
    </row>
    <row r="130" spans="1:33" s="141" customFormat="1" x14ac:dyDescent="0.2">
      <c r="A130" s="178">
        <f>'Scheda Infrastrutture'!A144</f>
        <v>0</v>
      </c>
      <c r="B130" s="153">
        <f>'Scheda Infrastrutture'!B144</f>
        <v>0</v>
      </c>
      <c r="C130" s="153">
        <f>'Scheda Infrastrutture'!C144</f>
        <v>0</v>
      </c>
      <c r="D130" s="153">
        <f>'Scheda Infrastrutture'!D144</f>
        <v>0</v>
      </c>
      <c r="E130" s="167">
        <f>'Scheda Infrastrutture'!E144</f>
        <v>0</v>
      </c>
      <c r="F130" s="168"/>
      <c r="G130" s="169">
        <f>'Scheda Infrastrutture'!AH144</f>
        <v>0</v>
      </c>
      <c r="H130" s="170">
        <f>'Scheda Infrastrutture'!L144</f>
        <v>0</v>
      </c>
      <c r="I130" s="149">
        <f>'Scheda Infrastrutture'!M144</f>
        <v>0</v>
      </c>
      <c r="J130" s="149">
        <f>'Scheda Infrastrutture'!N144</f>
        <v>0</v>
      </c>
      <c r="K130" s="149">
        <f>'Scheda Infrastrutture'!O144</f>
        <v>0</v>
      </c>
      <c r="L130" s="149">
        <f t="shared" ref="L130:L154" si="16">SUM(H130:J130)</f>
        <v>0</v>
      </c>
      <c r="M130" s="161"/>
      <c r="N130" s="149"/>
      <c r="O130" s="149"/>
      <c r="P130" s="149">
        <f>'Scheda Infrastrutture'!V144</f>
        <v>0</v>
      </c>
      <c r="Q130" s="149"/>
      <c r="R130" s="149">
        <f>'Scheda Infrastrutture'!X144</f>
        <v>0</v>
      </c>
      <c r="S130" s="149"/>
      <c r="T130" s="149"/>
      <c r="U130" s="149"/>
      <c r="V130" s="149"/>
      <c r="W130" s="149"/>
      <c r="X130" s="149"/>
      <c r="Y130" s="149"/>
      <c r="Z130" s="136">
        <f t="shared" si="15"/>
        <v>0</v>
      </c>
      <c r="AA130" s="179"/>
      <c r="AB130" s="176">
        <f>'Scheda Infrastrutture'!AN144</f>
        <v>0</v>
      </c>
      <c r="AC130" s="176"/>
      <c r="AD130" s="177" t="str">
        <f>'Scheda Infrastrutture'!AO144</f>
        <v>OK</v>
      </c>
      <c r="AE130" s="178">
        <f t="shared" ref="AE130:AE154" si="17">Z130-L130</f>
        <v>0</v>
      </c>
      <c r="AF130" s="178">
        <f t="shared" ref="AF130:AF154" si="18">G130-M130-Z130-AA130</f>
        <v>0</v>
      </c>
      <c r="AG130" s="178"/>
    </row>
    <row r="131" spans="1:33" s="141" customFormat="1" x14ac:dyDescent="0.2">
      <c r="A131" s="164">
        <f>'Scheda Infrastrutture'!A145</f>
        <v>0</v>
      </c>
      <c r="B131" s="156">
        <f>'Scheda Infrastrutture'!B145</f>
        <v>0</v>
      </c>
      <c r="C131" s="156">
        <f>'Scheda Infrastrutture'!C145</f>
        <v>0</v>
      </c>
      <c r="D131" s="156">
        <f>'Scheda Infrastrutture'!D145</f>
        <v>0</v>
      </c>
      <c r="E131" s="157">
        <f>'Scheda Infrastrutture'!E145</f>
        <v>0</v>
      </c>
      <c r="F131" s="158"/>
      <c r="G131" s="159">
        <f>'Scheda Infrastrutture'!AH145</f>
        <v>0</v>
      </c>
      <c r="H131" s="160">
        <f>'Scheda Infrastrutture'!L145</f>
        <v>0</v>
      </c>
      <c r="I131" s="133">
        <f>'Scheda Infrastrutture'!M145</f>
        <v>0</v>
      </c>
      <c r="J131" s="133">
        <f>'Scheda Infrastrutture'!N145</f>
        <v>0</v>
      </c>
      <c r="K131" s="133">
        <f>'Scheda Infrastrutture'!O145</f>
        <v>0</v>
      </c>
      <c r="L131" s="149">
        <f t="shared" si="16"/>
        <v>0</v>
      </c>
      <c r="M131" s="161"/>
      <c r="N131" s="133"/>
      <c r="O131" s="133"/>
      <c r="P131" s="133">
        <f>'Scheda Infrastrutture'!V145</f>
        <v>0</v>
      </c>
      <c r="Q131" s="133"/>
      <c r="R131" s="133">
        <f>'Scheda Infrastrutture'!X145</f>
        <v>0</v>
      </c>
      <c r="S131" s="133"/>
      <c r="T131" s="133"/>
      <c r="U131" s="133"/>
      <c r="V131" s="133"/>
      <c r="W131" s="133"/>
      <c r="X131" s="133"/>
      <c r="Y131" s="133"/>
      <c r="Z131" s="136">
        <f t="shared" si="15"/>
        <v>0</v>
      </c>
      <c r="AA131" s="179"/>
      <c r="AB131" s="162">
        <f>'Scheda Infrastrutture'!AN145</f>
        <v>0</v>
      </c>
      <c r="AC131" s="162"/>
      <c r="AD131" s="163" t="str">
        <f>'Scheda Infrastrutture'!AO145</f>
        <v>OK</v>
      </c>
      <c r="AE131" s="164">
        <f t="shared" si="17"/>
        <v>0</v>
      </c>
      <c r="AF131" s="164">
        <f t="shared" si="18"/>
        <v>0</v>
      </c>
      <c r="AG131" s="164"/>
    </row>
    <row r="132" spans="1:33" s="141" customFormat="1" x14ac:dyDescent="0.2">
      <c r="A132" s="178">
        <f>'Scheda Infrastrutture'!A146</f>
        <v>0</v>
      </c>
      <c r="B132" s="153">
        <f>'Scheda Infrastrutture'!B146</f>
        <v>0</v>
      </c>
      <c r="C132" s="153">
        <f>'Scheda Infrastrutture'!C146</f>
        <v>0</v>
      </c>
      <c r="D132" s="153">
        <f>'Scheda Infrastrutture'!D146</f>
        <v>0</v>
      </c>
      <c r="E132" s="167">
        <f>'Scheda Infrastrutture'!E146</f>
        <v>0</v>
      </c>
      <c r="F132" s="168"/>
      <c r="G132" s="169">
        <f>'Scheda Infrastrutture'!AH146</f>
        <v>0</v>
      </c>
      <c r="H132" s="170">
        <f>'Scheda Infrastrutture'!L146</f>
        <v>0</v>
      </c>
      <c r="I132" s="149">
        <f>'Scheda Infrastrutture'!M146</f>
        <v>0</v>
      </c>
      <c r="J132" s="149">
        <f>'Scheda Infrastrutture'!N146</f>
        <v>0</v>
      </c>
      <c r="K132" s="149">
        <f>'Scheda Infrastrutture'!O146</f>
        <v>0</v>
      </c>
      <c r="L132" s="149">
        <f t="shared" si="16"/>
        <v>0</v>
      </c>
      <c r="M132" s="161"/>
      <c r="N132" s="149"/>
      <c r="O132" s="149"/>
      <c r="P132" s="149">
        <f>'Scheda Infrastrutture'!V146</f>
        <v>0</v>
      </c>
      <c r="Q132" s="149"/>
      <c r="R132" s="149">
        <f>'Scheda Infrastrutture'!X146</f>
        <v>0</v>
      </c>
      <c r="S132" s="149"/>
      <c r="T132" s="149"/>
      <c r="U132" s="149"/>
      <c r="V132" s="149"/>
      <c r="W132" s="149"/>
      <c r="X132" s="149"/>
      <c r="Y132" s="149"/>
      <c r="Z132" s="136">
        <f t="shared" si="15"/>
        <v>0</v>
      </c>
      <c r="AA132" s="179"/>
      <c r="AB132" s="176">
        <f>'Scheda Infrastrutture'!AN146</f>
        <v>0</v>
      </c>
      <c r="AC132" s="176"/>
      <c r="AD132" s="177" t="str">
        <f>'Scheda Infrastrutture'!AO146</f>
        <v>OK</v>
      </c>
      <c r="AE132" s="178">
        <f t="shared" si="17"/>
        <v>0</v>
      </c>
      <c r="AF132" s="178">
        <f t="shared" si="18"/>
        <v>0</v>
      </c>
      <c r="AG132" s="178"/>
    </row>
    <row r="133" spans="1:33" s="141" customFormat="1" x14ac:dyDescent="0.2">
      <c r="A133" s="164">
        <f>'Scheda Infrastrutture'!A147</f>
        <v>0</v>
      </c>
      <c r="B133" s="156">
        <f>'Scheda Infrastrutture'!B147</f>
        <v>0</v>
      </c>
      <c r="C133" s="156">
        <f>'Scheda Infrastrutture'!C147</f>
        <v>0</v>
      </c>
      <c r="D133" s="156">
        <f>'Scheda Infrastrutture'!D147</f>
        <v>0</v>
      </c>
      <c r="E133" s="157">
        <f>'Scheda Infrastrutture'!E147</f>
        <v>0</v>
      </c>
      <c r="F133" s="158"/>
      <c r="G133" s="159">
        <f>'Scheda Infrastrutture'!AH147</f>
        <v>0</v>
      </c>
      <c r="H133" s="160">
        <f>'Scheda Infrastrutture'!L147</f>
        <v>0</v>
      </c>
      <c r="I133" s="133">
        <f>'Scheda Infrastrutture'!M147</f>
        <v>0</v>
      </c>
      <c r="J133" s="133">
        <f>'Scheda Infrastrutture'!N147</f>
        <v>0</v>
      </c>
      <c r="K133" s="133">
        <f>'Scheda Infrastrutture'!O147</f>
        <v>0</v>
      </c>
      <c r="L133" s="149">
        <f t="shared" si="16"/>
        <v>0</v>
      </c>
      <c r="M133" s="161"/>
      <c r="N133" s="133"/>
      <c r="O133" s="133"/>
      <c r="P133" s="133">
        <f>'Scheda Infrastrutture'!V147</f>
        <v>0</v>
      </c>
      <c r="Q133" s="133"/>
      <c r="R133" s="133">
        <f>'Scheda Infrastrutture'!X147</f>
        <v>0</v>
      </c>
      <c r="S133" s="133"/>
      <c r="T133" s="133"/>
      <c r="U133" s="133"/>
      <c r="V133" s="133"/>
      <c r="W133" s="133"/>
      <c r="X133" s="133"/>
      <c r="Y133" s="133"/>
      <c r="Z133" s="136">
        <f t="shared" ref="Z133:Z164" si="19">SUM(N133:O133,Q133,S133:Y133)</f>
        <v>0</v>
      </c>
      <c r="AA133" s="179"/>
      <c r="AB133" s="162">
        <f>'Scheda Infrastrutture'!AN147</f>
        <v>0</v>
      </c>
      <c r="AC133" s="162"/>
      <c r="AD133" s="163" t="str">
        <f>'Scheda Infrastrutture'!AO147</f>
        <v>OK</v>
      </c>
      <c r="AE133" s="164">
        <f t="shared" si="17"/>
        <v>0</v>
      </c>
      <c r="AF133" s="164">
        <f t="shared" si="18"/>
        <v>0</v>
      </c>
      <c r="AG133" s="164"/>
    </row>
    <row r="134" spans="1:33" s="141" customFormat="1" x14ac:dyDescent="0.2">
      <c r="A134" s="178">
        <f>'Scheda Infrastrutture'!A148</f>
        <v>0</v>
      </c>
      <c r="B134" s="153">
        <f>'Scheda Infrastrutture'!B148</f>
        <v>0</v>
      </c>
      <c r="C134" s="153">
        <f>'Scheda Infrastrutture'!C148</f>
        <v>0</v>
      </c>
      <c r="D134" s="153">
        <f>'Scheda Infrastrutture'!D148</f>
        <v>0</v>
      </c>
      <c r="E134" s="167">
        <f>'Scheda Infrastrutture'!E148</f>
        <v>0</v>
      </c>
      <c r="F134" s="168"/>
      <c r="G134" s="169">
        <f>'Scheda Infrastrutture'!AH148</f>
        <v>0</v>
      </c>
      <c r="H134" s="170">
        <f>'Scheda Infrastrutture'!L148</f>
        <v>0</v>
      </c>
      <c r="I134" s="149">
        <f>'Scheda Infrastrutture'!M148</f>
        <v>0</v>
      </c>
      <c r="J134" s="149">
        <f>'Scheda Infrastrutture'!N148</f>
        <v>0</v>
      </c>
      <c r="K134" s="149">
        <f>'Scheda Infrastrutture'!O148</f>
        <v>0</v>
      </c>
      <c r="L134" s="149">
        <f t="shared" si="16"/>
        <v>0</v>
      </c>
      <c r="M134" s="161"/>
      <c r="N134" s="149"/>
      <c r="O134" s="149"/>
      <c r="P134" s="149">
        <f>'Scheda Infrastrutture'!V148</f>
        <v>0</v>
      </c>
      <c r="Q134" s="149"/>
      <c r="R134" s="149">
        <f>'Scheda Infrastrutture'!X148</f>
        <v>0</v>
      </c>
      <c r="S134" s="149"/>
      <c r="T134" s="149"/>
      <c r="U134" s="149"/>
      <c r="V134" s="149"/>
      <c r="W134" s="149"/>
      <c r="X134" s="149"/>
      <c r="Y134" s="149"/>
      <c r="Z134" s="136">
        <f t="shared" si="19"/>
        <v>0</v>
      </c>
      <c r="AA134" s="179"/>
      <c r="AB134" s="176">
        <f>'Scheda Infrastrutture'!AN148</f>
        <v>0</v>
      </c>
      <c r="AC134" s="176"/>
      <c r="AD134" s="177" t="str">
        <f>'Scheda Infrastrutture'!AO148</f>
        <v>OK</v>
      </c>
      <c r="AE134" s="178">
        <f t="shared" si="17"/>
        <v>0</v>
      </c>
      <c r="AF134" s="178">
        <f t="shared" si="18"/>
        <v>0</v>
      </c>
      <c r="AG134" s="178"/>
    </row>
    <row r="135" spans="1:33" s="141" customFormat="1" x14ac:dyDescent="0.2">
      <c r="A135" s="164">
        <f>'Scheda Infrastrutture'!A149</f>
        <v>0</v>
      </c>
      <c r="B135" s="156">
        <f>'Scheda Infrastrutture'!B149</f>
        <v>0</v>
      </c>
      <c r="C135" s="156">
        <f>'Scheda Infrastrutture'!C149</f>
        <v>0</v>
      </c>
      <c r="D135" s="156">
        <f>'Scheda Infrastrutture'!D149</f>
        <v>0</v>
      </c>
      <c r="E135" s="157">
        <f>'Scheda Infrastrutture'!E149</f>
        <v>0</v>
      </c>
      <c r="F135" s="158"/>
      <c r="G135" s="159">
        <f>'Scheda Infrastrutture'!AH149</f>
        <v>0</v>
      </c>
      <c r="H135" s="160">
        <f>'Scheda Infrastrutture'!L149</f>
        <v>0</v>
      </c>
      <c r="I135" s="133">
        <f>'Scheda Infrastrutture'!M149</f>
        <v>0</v>
      </c>
      <c r="J135" s="133">
        <f>'Scheda Infrastrutture'!N149</f>
        <v>0</v>
      </c>
      <c r="K135" s="133">
        <f>'Scheda Infrastrutture'!O149</f>
        <v>0</v>
      </c>
      <c r="L135" s="149">
        <f t="shared" si="16"/>
        <v>0</v>
      </c>
      <c r="M135" s="161"/>
      <c r="N135" s="133"/>
      <c r="O135" s="133"/>
      <c r="P135" s="133">
        <f>'Scheda Infrastrutture'!V149</f>
        <v>0</v>
      </c>
      <c r="Q135" s="133"/>
      <c r="R135" s="133">
        <f>'Scheda Infrastrutture'!X149</f>
        <v>0</v>
      </c>
      <c r="S135" s="133"/>
      <c r="T135" s="133"/>
      <c r="U135" s="133"/>
      <c r="V135" s="133"/>
      <c r="W135" s="133"/>
      <c r="X135" s="133"/>
      <c r="Y135" s="133"/>
      <c r="Z135" s="136">
        <f t="shared" si="19"/>
        <v>0</v>
      </c>
      <c r="AA135" s="179"/>
      <c r="AB135" s="162">
        <f>'Scheda Infrastrutture'!AN149</f>
        <v>0</v>
      </c>
      <c r="AC135" s="162"/>
      <c r="AD135" s="163" t="str">
        <f>'Scheda Infrastrutture'!AO149</f>
        <v>OK</v>
      </c>
      <c r="AE135" s="164">
        <f t="shared" si="17"/>
        <v>0</v>
      </c>
      <c r="AF135" s="164">
        <f t="shared" si="18"/>
        <v>0</v>
      </c>
      <c r="AG135" s="164"/>
    </row>
    <row r="136" spans="1:33" s="141" customFormat="1" x14ac:dyDescent="0.2">
      <c r="A136" s="178">
        <f>'Scheda Infrastrutture'!A150</f>
        <v>0</v>
      </c>
      <c r="B136" s="153">
        <f>'Scheda Infrastrutture'!B150</f>
        <v>0</v>
      </c>
      <c r="C136" s="153">
        <f>'Scheda Infrastrutture'!C150</f>
        <v>0</v>
      </c>
      <c r="D136" s="153">
        <f>'Scheda Infrastrutture'!D150</f>
        <v>0</v>
      </c>
      <c r="E136" s="167">
        <f>'Scheda Infrastrutture'!E150</f>
        <v>0</v>
      </c>
      <c r="F136" s="168"/>
      <c r="G136" s="169">
        <f>'Scheda Infrastrutture'!AH150</f>
        <v>0</v>
      </c>
      <c r="H136" s="170">
        <f>'Scheda Infrastrutture'!L150</f>
        <v>0</v>
      </c>
      <c r="I136" s="149">
        <f>'Scheda Infrastrutture'!M150</f>
        <v>0</v>
      </c>
      <c r="J136" s="149">
        <f>'Scheda Infrastrutture'!N150</f>
        <v>0</v>
      </c>
      <c r="K136" s="149">
        <f>'Scheda Infrastrutture'!O150</f>
        <v>0</v>
      </c>
      <c r="L136" s="149">
        <f t="shared" si="16"/>
        <v>0</v>
      </c>
      <c r="M136" s="161"/>
      <c r="N136" s="149"/>
      <c r="O136" s="149"/>
      <c r="P136" s="149">
        <f>'Scheda Infrastrutture'!V150</f>
        <v>0</v>
      </c>
      <c r="Q136" s="149"/>
      <c r="R136" s="149">
        <f>'Scheda Infrastrutture'!X150</f>
        <v>0</v>
      </c>
      <c r="S136" s="149"/>
      <c r="T136" s="149"/>
      <c r="U136" s="149"/>
      <c r="V136" s="149"/>
      <c r="W136" s="149"/>
      <c r="X136" s="149"/>
      <c r="Y136" s="149"/>
      <c r="Z136" s="136">
        <f t="shared" si="19"/>
        <v>0</v>
      </c>
      <c r="AA136" s="179"/>
      <c r="AB136" s="176">
        <f>'Scheda Infrastrutture'!AN150</f>
        <v>0</v>
      </c>
      <c r="AC136" s="176"/>
      <c r="AD136" s="177" t="str">
        <f>'Scheda Infrastrutture'!AO150</f>
        <v>OK</v>
      </c>
      <c r="AE136" s="178">
        <f t="shared" si="17"/>
        <v>0</v>
      </c>
      <c r="AF136" s="178">
        <f t="shared" si="18"/>
        <v>0</v>
      </c>
      <c r="AG136" s="178"/>
    </row>
    <row r="137" spans="1:33" s="141" customFormat="1" x14ac:dyDescent="0.2">
      <c r="A137" s="164">
        <f>'Scheda Infrastrutture'!A151</f>
        <v>0</v>
      </c>
      <c r="B137" s="156">
        <f>'Scheda Infrastrutture'!B151</f>
        <v>0</v>
      </c>
      <c r="C137" s="156">
        <f>'Scheda Infrastrutture'!C151</f>
        <v>0</v>
      </c>
      <c r="D137" s="156">
        <f>'Scheda Infrastrutture'!D151</f>
        <v>0</v>
      </c>
      <c r="E137" s="157">
        <f>'Scheda Infrastrutture'!E151</f>
        <v>0</v>
      </c>
      <c r="F137" s="158"/>
      <c r="G137" s="159">
        <f>'Scheda Infrastrutture'!AH151</f>
        <v>0</v>
      </c>
      <c r="H137" s="160">
        <f>'Scheda Infrastrutture'!L151</f>
        <v>0</v>
      </c>
      <c r="I137" s="133">
        <f>'Scheda Infrastrutture'!M151</f>
        <v>0</v>
      </c>
      <c r="J137" s="133">
        <f>'Scheda Infrastrutture'!N151</f>
        <v>0</v>
      </c>
      <c r="K137" s="133">
        <f>'Scheda Infrastrutture'!O151</f>
        <v>0</v>
      </c>
      <c r="L137" s="149">
        <f t="shared" si="16"/>
        <v>0</v>
      </c>
      <c r="M137" s="161"/>
      <c r="N137" s="133"/>
      <c r="O137" s="133"/>
      <c r="P137" s="133">
        <f>'Scheda Infrastrutture'!V151</f>
        <v>0</v>
      </c>
      <c r="Q137" s="133"/>
      <c r="R137" s="133">
        <f>'Scheda Infrastrutture'!X151</f>
        <v>0</v>
      </c>
      <c r="S137" s="133"/>
      <c r="T137" s="133"/>
      <c r="U137" s="133"/>
      <c r="V137" s="133"/>
      <c r="W137" s="133"/>
      <c r="X137" s="133"/>
      <c r="Y137" s="133"/>
      <c r="Z137" s="136">
        <f t="shared" si="19"/>
        <v>0</v>
      </c>
      <c r="AA137" s="179"/>
      <c r="AB137" s="162">
        <f>'Scheda Infrastrutture'!AN151</f>
        <v>0</v>
      </c>
      <c r="AC137" s="162"/>
      <c r="AD137" s="163" t="str">
        <f>'Scheda Infrastrutture'!AO151</f>
        <v>OK</v>
      </c>
      <c r="AE137" s="164">
        <f t="shared" si="17"/>
        <v>0</v>
      </c>
      <c r="AF137" s="164">
        <f t="shared" si="18"/>
        <v>0</v>
      </c>
      <c r="AG137" s="164"/>
    </row>
    <row r="138" spans="1:33" s="141" customFormat="1" x14ac:dyDescent="0.2">
      <c r="A138" s="178">
        <f>'Scheda Infrastrutture'!A152</f>
        <v>0</v>
      </c>
      <c r="B138" s="153">
        <f>'Scheda Infrastrutture'!B152</f>
        <v>0</v>
      </c>
      <c r="C138" s="153">
        <f>'Scheda Infrastrutture'!C152</f>
        <v>0</v>
      </c>
      <c r="D138" s="153">
        <f>'Scheda Infrastrutture'!D152</f>
        <v>0</v>
      </c>
      <c r="E138" s="167">
        <f>'Scheda Infrastrutture'!E152</f>
        <v>0</v>
      </c>
      <c r="F138" s="168"/>
      <c r="G138" s="169">
        <f>'Scheda Infrastrutture'!AH152</f>
        <v>0</v>
      </c>
      <c r="H138" s="170">
        <f>'Scheda Infrastrutture'!L152</f>
        <v>0</v>
      </c>
      <c r="I138" s="149">
        <f>'Scheda Infrastrutture'!M152</f>
        <v>0</v>
      </c>
      <c r="J138" s="149">
        <f>'Scheda Infrastrutture'!N152</f>
        <v>0</v>
      </c>
      <c r="K138" s="149">
        <f>'Scheda Infrastrutture'!O152</f>
        <v>0</v>
      </c>
      <c r="L138" s="149">
        <f t="shared" si="16"/>
        <v>0</v>
      </c>
      <c r="M138" s="161"/>
      <c r="N138" s="149"/>
      <c r="O138" s="149"/>
      <c r="P138" s="149">
        <f>'Scheda Infrastrutture'!V152</f>
        <v>0</v>
      </c>
      <c r="Q138" s="149"/>
      <c r="R138" s="149">
        <f>'Scheda Infrastrutture'!X152</f>
        <v>0</v>
      </c>
      <c r="S138" s="149"/>
      <c r="T138" s="149"/>
      <c r="U138" s="149"/>
      <c r="V138" s="149"/>
      <c r="W138" s="149"/>
      <c r="X138" s="149"/>
      <c r="Y138" s="149"/>
      <c r="Z138" s="136">
        <f t="shared" si="19"/>
        <v>0</v>
      </c>
      <c r="AA138" s="179"/>
      <c r="AB138" s="176">
        <f>'Scheda Infrastrutture'!AN152</f>
        <v>0</v>
      </c>
      <c r="AC138" s="176"/>
      <c r="AD138" s="177" t="str">
        <f>'Scheda Infrastrutture'!AO152</f>
        <v>OK</v>
      </c>
      <c r="AE138" s="178">
        <f t="shared" si="17"/>
        <v>0</v>
      </c>
      <c r="AF138" s="178">
        <f t="shared" si="18"/>
        <v>0</v>
      </c>
      <c r="AG138" s="178"/>
    </row>
    <row r="139" spans="1:33" s="141" customFormat="1" x14ac:dyDescent="0.2">
      <c r="A139" s="164">
        <f>'Scheda Infrastrutture'!A153</f>
        <v>0</v>
      </c>
      <c r="B139" s="156">
        <f>'Scheda Infrastrutture'!B153</f>
        <v>0</v>
      </c>
      <c r="C139" s="156">
        <f>'Scheda Infrastrutture'!C153</f>
        <v>0</v>
      </c>
      <c r="D139" s="156">
        <f>'Scheda Infrastrutture'!D153</f>
        <v>0</v>
      </c>
      <c r="E139" s="157">
        <f>'Scheda Infrastrutture'!E153</f>
        <v>0</v>
      </c>
      <c r="F139" s="158"/>
      <c r="G139" s="159">
        <f>'Scheda Infrastrutture'!AH153</f>
        <v>0</v>
      </c>
      <c r="H139" s="160">
        <f>'Scheda Infrastrutture'!L153</f>
        <v>0</v>
      </c>
      <c r="I139" s="133">
        <f>'Scheda Infrastrutture'!M153</f>
        <v>0</v>
      </c>
      <c r="J139" s="133">
        <f>'Scheda Infrastrutture'!N153</f>
        <v>0</v>
      </c>
      <c r="K139" s="133">
        <f>'Scheda Infrastrutture'!O153</f>
        <v>0</v>
      </c>
      <c r="L139" s="149">
        <f t="shared" si="16"/>
        <v>0</v>
      </c>
      <c r="M139" s="161"/>
      <c r="N139" s="133"/>
      <c r="O139" s="133"/>
      <c r="P139" s="133">
        <f>'Scheda Infrastrutture'!V153</f>
        <v>0</v>
      </c>
      <c r="Q139" s="133"/>
      <c r="R139" s="133">
        <f>'Scheda Infrastrutture'!X153</f>
        <v>0</v>
      </c>
      <c r="S139" s="133"/>
      <c r="T139" s="133"/>
      <c r="U139" s="133"/>
      <c r="V139" s="133"/>
      <c r="W139" s="133"/>
      <c r="X139" s="133"/>
      <c r="Y139" s="133"/>
      <c r="Z139" s="136">
        <f t="shared" si="19"/>
        <v>0</v>
      </c>
      <c r="AA139" s="179"/>
      <c r="AB139" s="162">
        <f>'Scheda Infrastrutture'!AN153</f>
        <v>0</v>
      </c>
      <c r="AC139" s="162"/>
      <c r="AD139" s="163" t="str">
        <f>'Scheda Infrastrutture'!AO153</f>
        <v>OK</v>
      </c>
      <c r="AE139" s="164">
        <f t="shared" si="17"/>
        <v>0</v>
      </c>
      <c r="AF139" s="164">
        <f t="shared" si="18"/>
        <v>0</v>
      </c>
      <c r="AG139" s="164"/>
    </row>
    <row r="140" spans="1:33" s="141" customFormat="1" x14ac:dyDescent="0.2">
      <c r="A140" s="178">
        <f>'Scheda Infrastrutture'!A154</f>
        <v>0</v>
      </c>
      <c r="B140" s="153">
        <f>'Scheda Infrastrutture'!B154</f>
        <v>0</v>
      </c>
      <c r="C140" s="153">
        <f>'Scheda Infrastrutture'!C154</f>
        <v>0</v>
      </c>
      <c r="D140" s="153">
        <f>'Scheda Infrastrutture'!D154</f>
        <v>0</v>
      </c>
      <c r="E140" s="167">
        <f>'Scheda Infrastrutture'!E154</f>
        <v>0</v>
      </c>
      <c r="F140" s="168"/>
      <c r="G140" s="169">
        <f>'Scheda Infrastrutture'!AH154</f>
        <v>0</v>
      </c>
      <c r="H140" s="170">
        <f>'Scheda Infrastrutture'!L154</f>
        <v>0</v>
      </c>
      <c r="I140" s="149">
        <f>'Scheda Infrastrutture'!M154</f>
        <v>0</v>
      </c>
      <c r="J140" s="149">
        <f>'Scheda Infrastrutture'!N154</f>
        <v>0</v>
      </c>
      <c r="K140" s="149">
        <f>'Scheda Infrastrutture'!O154</f>
        <v>0</v>
      </c>
      <c r="L140" s="149">
        <f t="shared" si="16"/>
        <v>0</v>
      </c>
      <c r="M140" s="161"/>
      <c r="N140" s="149"/>
      <c r="O140" s="149"/>
      <c r="P140" s="149">
        <f>'Scheda Infrastrutture'!V154</f>
        <v>0</v>
      </c>
      <c r="Q140" s="149"/>
      <c r="R140" s="149">
        <f>'Scheda Infrastrutture'!X154</f>
        <v>0</v>
      </c>
      <c r="S140" s="149"/>
      <c r="T140" s="149"/>
      <c r="U140" s="149"/>
      <c r="V140" s="149"/>
      <c r="W140" s="149"/>
      <c r="X140" s="149"/>
      <c r="Y140" s="149"/>
      <c r="Z140" s="136">
        <f t="shared" si="19"/>
        <v>0</v>
      </c>
      <c r="AA140" s="179"/>
      <c r="AB140" s="176">
        <f>'Scheda Infrastrutture'!AN154</f>
        <v>0</v>
      </c>
      <c r="AC140" s="176"/>
      <c r="AD140" s="177" t="str">
        <f>'Scheda Infrastrutture'!AO154</f>
        <v>OK</v>
      </c>
      <c r="AE140" s="178">
        <f t="shared" si="17"/>
        <v>0</v>
      </c>
      <c r="AF140" s="178">
        <f t="shared" si="18"/>
        <v>0</v>
      </c>
      <c r="AG140" s="178"/>
    </row>
    <row r="141" spans="1:33" s="141" customFormat="1" x14ac:dyDescent="0.2">
      <c r="A141" s="164">
        <f>'Scheda Infrastrutture'!A155</f>
        <v>0</v>
      </c>
      <c r="B141" s="156">
        <f>'Scheda Infrastrutture'!B155</f>
        <v>0</v>
      </c>
      <c r="C141" s="156">
        <f>'Scheda Infrastrutture'!C155</f>
        <v>0</v>
      </c>
      <c r="D141" s="156">
        <f>'Scheda Infrastrutture'!D155</f>
        <v>0</v>
      </c>
      <c r="E141" s="157">
        <f>'Scheda Infrastrutture'!E155</f>
        <v>0</v>
      </c>
      <c r="F141" s="158"/>
      <c r="G141" s="159">
        <f>'Scheda Infrastrutture'!AH155</f>
        <v>0</v>
      </c>
      <c r="H141" s="160">
        <f>'Scheda Infrastrutture'!L155</f>
        <v>0</v>
      </c>
      <c r="I141" s="133">
        <f>'Scheda Infrastrutture'!M155</f>
        <v>0</v>
      </c>
      <c r="J141" s="133">
        <f>'Scheda Infrastrutture'!N155</f>
        <v>0</v>
      </c>
      <c r="K141" s="133">
        <f>'Scheda Infrastrutture'!O155</f>
        <v>0</v>
      </c>
      <c r="L141" s="149">
        <f t="shared" si="16"/>
        <v>0</v>
      </c>
      <c r="M141" s="161"/>
      <c r="N141" s="133"/>
      <c r="O141" s="133"/>
      <c r="P141" s="133">
        <f>'Scheda Infrastrutture'!V155</f>
        <v>0</v>
      </c>
      <c r="Q141" s="133"/>
      <c r="R141" s="133">
        <f>'Scheda Infrastrutture'!X155</f>
        <v>0</v>
      </c>
      <c r="S141" s="133"/>
      <c r="T141" s="133"/>
      <c r="U141" s="133"/>
      <c r="V141" s="133"/>
      <c r="W141" s="133"/>
      <c r="X141" s="133"/>
      <c r="Y141" s="133"/>
      <c r="Z141" s="136">
        <f t="shared" si="19"/>
        <v>0</v>
      </c>
      <c r="AA141" s="179"/>
      <c r="AB141" s="162">
        <f>'Scheda Infrastrutture'!AN155</f>
        <v>0</v>
      </c>
      <c r="AC141" s="162"/>
      <c r="AD141" s="163" t="str">
        <f>'Scheda Infrastrutture'!AO155</f>
        <v>OK</v>
      </c>
      <c r="AE141" s="164">
        <f t="shared" si="17"/>
        <v>0</v>
      </c>
      <c r="AF141" s="164">
        <f t="shared" si="18"/>
        <v>0</v>
      </c>
      <c r="AG141" s="164"/>
    </row>
    <row r="142" spans="1:33" s="141" customFormat="1" x14ac:dyDescent="0.2">
      <c r="A142" s="178">
        <f>'Scheda Infrastrutture'!A156</f>
        <v>0</v>
      </c>
      <c r="B142" s="153">
        <f>'Scheda Infrastrutture'!B156</f>
        <v>0</v>
      </c>
      <c r="C142" s="153">
        <f>'Scheda Infrastrutture'!C156</f>
        <v>0</v>
      </c>
      <c r="D142" s="153">
        <f>'Scheda Infrastrutture'!D156</f>
        <v>0</v>
      </c>
      <c r="E142" s="167">
        <f>'Scheda Infrastrutture'!E156</f>
        <v>0</v>
      </c>
      <c r="F142" s="168"/>
      <c r="G142" s="169">
        <f>'Scheda Infrastrutture'!AH156</f>
        <v>0</v>
      </c>
      <c r="H142" s="170">
        <f>'Scheda Infrastrutture'!L156</f>
        <v>0</v>
      </c>
      <c r="I142" s="149">
        <f>'Scheda Infrastrutture'!M156</f>
        <v>0</v>
      </c>
      <c r="J142" s="149">
        <f>'Scheda Infrastrutture'!N156</f>
        <v>0</v>
      </c>
      <c r="K142" s="149">
        <f>'Scheda Infrastrutture'!O156</f>
        <v>0</v>
      </c>
      <c r="L142" s="149">
        <f t="shared" si="16"/>
        <v>0</v>
      </c>
      <c r="M142" s="161"/>
      <c r="N142" s="149"/>
      <c r="O142" s="149"/>
      <c r="P142" s="149">
        <f>'Scheda Infrastrutture'!V156</f>
        <v>0</v>
      </c>
      <c r="Q142" s="149"/>
      <c r="R142" s="149">
        <f>'Scheda Infrastrutture'!X156</f>
        <v>0</v>
      </c>
      <c r="S142" s="149"/>
      <c r="T142" s="149"/>
      <c r="U142" s="149"/>
      <c r="V142" s="149"/>
      <c r="W142" s="149"/>
      <c r="X142" s="149"/>
      <c r="Y142" s="149"/>
      <c r="Z142" s="136">
        <f t="shared" si="19"/>
        <v>0</v>
      </c>
      <c r="AA142" s="179"/>
      <c r="AB142" s="176">
        <f>'Scheda Infrastrutture'!AN156</f>
        <v>0</v>
      </c>
      <c r="AC142" s="176"/>
      <c r="AD142" s="177" t="str">
        <f>'Scheda Infrastrutture'!AO156</f>
        <v>OK</v>
      </c>
      <c r="AE142" s="178">
        <f t="shared" si="17"/>
        <v>0</v>
      </c>
      <c r="AF142" s="178">
        <f t="shared" si="18"/>
        <v>0</v>
      </c>
      <c r="AG142" s="178"/>
    </row>
    <row r="143" spans="1:33" s="141" customFormat="1" x14ac:dyDescent="0.2">
      <c r="A143" s="164">
        <f>'Scheda Infrastrutture'!A157</f>
        <v>0</v>
      </c>
      <c r="B143" s="156">
        <f>'Scheda Infrastrutture'!B157</f>
        <v>0</v>
      </c>
      <c r="C143" s="156">
        <f>'Scheda Infrastrutture'!C157</f>
        <v>0</v>
      </c>
      <c r="D143" s="156">
        <f>'Scheda Infrastrutture'!D157</f>
        <v>0</v>
      </c>
      <c r="E143" s="157">
        <f>'Scheda Infrastrutture'!E157</f>
        <v>0</v>
      </c>
      <c r="F143" s="158"/>
      <c r="G143" s="159">
        <f>'Scheda Infrastrutture'!AH157</f>
        <v>0</v>
      </c>
      <c r="H143" s="160">
        <f>'Scheda Infrastrutture'!L157</f>
        <v>0</v>
      </c>
      <c r="I143" s="133">
        <f>'Scheda Infrastrutture'!M157</f>
        <v>0</v>
      </c>
      <c r="J143" s="133">
        <f>'Scheda Infrastrutture'!N157</f>
        <v>0</v>
      </c>
      <c r="K143" s="133">
        <f>'Scheda Infrastrutture'!O157</f>
        <v>0</v>
      </c>
      <c r="L143" s="149">
        <f t="shared" si="16"/>
        <v>0</v>
      </c>
      <c r="M143" s="161"/>
      <c r="N143" s="133"/>
      <c r="O143" s="133"/>
      <c r="P143" s="133">
        <f>'Scheda Infrastrutture'!V157</f>
        <v>0</v>
      </c>
      <c r="Q143" s="133"/>
      <c r="R143" s="133">
        <f>'Scheda Infrastrutture'!X157</f>
        <v>0</v>
      </c>
      <c r="S143" s="133"/>
      <c r="T143" s="133"/>
      <c r="U143" s="133"/>
      <c r="V143" s="133"/>
      <c r="W143" s="133"/>
      <c r="X143" s="133"/>
      <c r="Y143" s="133"/>
      <c r="Z143" s="136">
        <f t="shared" si="19"/>
        <v>0</v>
      </c>
      <c r="AA143" s="179"/>
      <c r="AB143" s="162">
        <f>'Scheda Infrastrutture'!AN157</f>
        <v>0</v>
      </c>
      <c r="AC143" s="162"/>
      <c r="AD143" s="163" t="str">
        <f>'Scheda Infrastrutture'!AO157</f>
        <v>OK</v>
      </c>
      <c r="AE143" s="164">
        <f t="shared" si="17"/>
        <v>0</v>
      </c>
      <c r="AF143" s="164">
        <f t="shared" si="18"/>
        <v>0</v>
      </c>
      <c r="AG143" s="164"/>
    </row>
    <row r="144" spans="1:33" s="141" customFormat="1" x14ac:dyDescent="0.2">
      <c r="A144" s="178">
        <f>'Scheda Infrastrutture'!A158</f>
        <v>0</v>
      </c>
      <c r="B144" s="153">
        <f>'Scheda Infrastrutture'!B158</f>
        <v>0</v>
      </c>
      <c r="C144" s="153">
        <f>'Scheda Infrastrutture'!C158</f>
        <v>0</v>
      </c>
      <c r="D144" s="153">
        <f>'Scheda Infrastrutture'!D158</f>
        <v>0</v>
      </c>
      <c r="E144" s="167">
        <f>'Scheda Infrastrutture'!E158</f>
        <v>0</v>
      </c>
      <c r="F144" s="168"/>
      <c r="G144" s="169">
        <f>'Scheda Infrastrutture'!AH158</f>
        <v>0</v>
      </c>
      <c r="H144" s="170">
        <f>'Scheda Infrastrutture'!L158</f>
        <v>0</v>
      </c>
      <c r="I144" s="149">
        <f>'Scheda Infrastrutture'!M158</f>
        <v>0</v>
      </c>
      <c r="J144" s="149">
        <f>'Scheda Infrastrutture'!N158</f>
        <v>0</v>
      </c>
      <c r="K144" s="149">
        <f>'Scheda Infrastrutture'!O158</f>
        <v>0</v>
      </c>
      <c r="L144" s="149">
        <f t="shared" si="16"/>
        <v>0</v>
      </c>
      <c r="M144" s="161"/>
      <c r="N144" s="149"/>
      <c r="O144" s="149"/>
      <c r="P144" s="149">
        <f>'Scheda Infrastrutture'!V158</f>
        <v>0</v>
      </c>
      <c r="Q144" s="149"/>
      <c r="R144" s="149">
        <f>'Scheda Infrastrutture'!X158</f>
        <v>0</v>
      </c>
      <c r="S144" s="149"/>
      <c r="T144" s="149"/>
      <c r="U144" s="149"/>
      <c r="V144" s="149"/>
      <c r="W144" s="149"/>
      <c r="X144" s="149"/>
      <c r="Y144" s="149"/>
      <c r="Z144" s="136">
        <f t="shared" si="19"/>
        <v>0</v>
      </c>
      <c r="AA144" s="179"/>
      <c r="AB144" s="176">
        <f>'Scheda Infrastrutture'!AN158</f>
        <v>0</v>
      </c>
      <c r="AC144" s="176"/>
      <c r="AD144" s="177" t="str">
        <f>'Scheda Infrastrutture'!AO158</f>
        <v>OK</v>
      </c>
      <c r="AE144" s="178">
        <f t="shared" si="17"/>
        <v>0</v>
      </c>
      <c r="AF144" s="178">
        <f t="shared" si="18"/>
        <v>0</v>
      </c>
      <c r="AG144" s="178"/>
    </row>
    <row r="145" spans="1:33" s="141" customFormat="1" x14ac:dyDescent="0.2">
      <c r="A145" s="164">
        <f>'Scheda Infrastrutture'!A159</f>
        <v>0</v>
      </c>
      <c r="B145" s="156">
        <f>'Scheda Infrastrutture'!B159</f>
        <v>0</v>
      </c>
      <c r="C145" s="156">
        <f>'Scheda Infrastrutture'!C159</f>
        <v>0</v>
      </c>
      <c r="D145" s="156">
        <f>'Scheda Infrastrutture'!D159</f>
        <v>0</v>
      </c>
      <c r="E145" s="157">
        <f>'Scheda Infrastrutture'!E159</f>
        <v>0</v>
      </c>
      <c r="F145" s="158"/>
      <c r="G145" s="159">
        <f>'Scheda Infrastrutture'!AH159</f>
        <v>0</v>
      </c>
      <c r="H145" s="160">
        <f>'Scheda Infrastrutture'!L159</f>
        <v>0</v>
      </c>
      <c r="I145" s="133">
        <f>'Scheda Infrastrutture'!M159</f>
        <v>0</v>
      </c>
      <c r="J145" s="133">
        <f>'Scheda Infrastrutture'!N159</f>
        <v>0</v>
      </c>
      <c r="K145" s="133">
        <f>'Scheda Infrastrutture'!O159</f>
        <v>0</v>
      </c>
      <c r="L145" s="149">
        <f t="shared" si="16"/>
        <v>0</v>
      </c>
      <c r="M145" s="161"/>
      <c r="N145" s="133"/>
      <c r="O145" s="133"/>
      <c r="P145" s="133">
        <f>'Scheda Infrastrutture'!V159</f>
        <v>0</v>
      </c>
      <c r="Q145" s="133"/>
      <c r="R145" s="133">
        <f>'Scheda Infrastrutture'!X159</f>
        <v>0</v>
      </c>
      <c r="S145" s="133"/>
      <c r="T145" s="133"/>
      <c r="U145" s="133"/>
      <c r="V145" s="133"/>
      <c r="W145" s="133"/>
      <c r="X145" s="133"/>
      <c r="Y145" s="133"/>
      <c r="Z145" s="136">
        <f t="shared" si="19"/>
        <v>0</v>
      </c>
      <c r="AA145" s="179"/>
      <c r="AB145" s="162">
        <f>'Scheda Infrastrutture'!AN159</f>
        <v>0</v>
      </c>
      <c r="AC145" s="162"/>
      <c r="AD145" s="163" t="str">
        <f>'Scheda Infrastrutture'!AO159</f>
        <v>OK</v>
      </c>
      <c r="AE145" s="164">
        <f t="shared" si="17"/>
        <v>0</v>
      </c>
      <c r="AF145" s="164">
        <f t="shared" si="18"/>
        <v>0</v>
      </c>
      <c r="AG145" s="164"/>
    </row>
    <row r="146" spans="1:33" s="141" customFormat="1" x14ac:dyDescent="0.2">
      <c r="A146" s="178">
        <f>'Scheda Infrastrutture'!A160</f>
        <v>0</v>
      </c>
      <c r="B146" s="153">
        <f>'Scheda Infrastrutture'!B160</f>
        <v>0</v>
      </c>
      <c r="C146" s="153">
        <f>'Scheda Infrastrutture'!C160</f>
        <v>0</v>
      </c>
      <c r="D146" s="153">
        <f>'Scheda Infrastrutture'!D160</f>
        <v>0</v>
      </c>
      <c r="E146" s="167">
        <f>'Scheda Infrastrutture'!E160</f>
        <v>0</v>
      </c>
      <c r="F146" s="168"/>
      <c r="G146" s="169">
        <f>'Scheda Infrastrutture'!AH160</f>
        <v>0</v>
      </c>
      <c r="H146" s="170">
        <f>'Scheda Infrastrutture'!L160</f>
        <v>0</v>
      </c>
      <c r="I146" s="149">
        <f>'Scheda Infrastrutture'!M160</f>
        <v>0</v>
      </c>
      <c r="J146" s="149">
        <f>'Scheda Infrastrutture'!N160</f>
        <v>0</v>
      </c>
      <c r="K146" s="149">
        <f>'Scheda Infrastrutture'!O160</f>
        <v>0</v>
      </c>
      <c r="L146" s="149">
        <f t="shared" si="16"/>
        <v>0</v>
      </c>
      <c r="M146" s="161"/>
      <c r="N146" s="149"/>
      <c r="O146" s="149"/>
      <c r="P146" s="149">
        <f>'Scheda Infrastrutture'!V160</f>
        <v>0</v>
      </c>
      <c r="Q146" s="149"/>
      <c r="R146" s="149">
        <f>'Scheda Infrastrutture'!X160</f>
        <v>0</v>
      </c>
      <c r="S146" s="149"/>
      <c r="T146" s="149"/>
      <c r="U146" s="149"/>
      <c r="V146" s="149"/>
      <c r="W146" s="149"/>
      <c r="X146" s="149"/>
      <c r="Y146" s="149"/>
      <c r="Z146" s="136">
        <f t="shared" si="19"/>
        <v>0</v>
      </c>
      <c r="AA146" s="179"/>
      <c r="AB146" s="176">
        <f>'Scheda Infrastrutture'!AN160</f>
        <v>0</v>
      </c>
      <c r="AC146" s="176"/>
      <c r="AD146" s="177" t="str">
        <f>'Scheda Infrastrutture'!AO160</f>
        <v>OK</v>
      </c>
      <c r="AE146" s="178">
        <f t="shared" si="17"/>
        <v>0</v>
      </c>
      <c r="AF146" s="178">
        <f t="shared" si="18"/>
        <v>0</v>
      </c>
      <c r="AG146" s="178"/>
    </row>
    <row r="147" spans="1:33" s="141" customFormat="1" x14ac:dyDescent="0.2">
      <c r="A147" s="164">
        <f>'Scheda Infrastrutture'!A161</f>
        <v>0</v>
      </c>
      <c r="B147" s="156">
        <f>'Scheda Infrastrutture'!B161</f>
        <v>0</v>
      </c>
      <c r="C147" s="156">
        <f>'Scheda Infrastrutture'!C161</f>
        <v>0</v>
      </c>
      <c r="D147" s="156">
        <f>'Scheda Infrastrutture'!D161</f>
        <v>0</v>
      </c>
      <c r="E147" s="157">
        <f>'Scheda Infrastrutture'!E161</f>
        <v>0</v>
      </c>
      <c r="F147" s="158"/>
      <c r="G147" s="159">
        <f>'Scheda Infrastrutture'!AH161</f>
        <v>0</v>
      </c>
      <c r="H147" s="160">
        <f>'Scheda Infrastrutture'!L161</f>
        <v>0</v>
      </c>
      <c r="I147" s="133">
        <f>'Scheda Infrastrutture'!M161</f>
        <v>0</v>
      </c>
      <c r="J147" s="133">
        <f>'Scheda Infrastrutture'!N161</f>
        <v>0</v>
      </c>
      <c r="K147" s="133">
        <f>'Scheda Infrastrutture'!O161</f>
        <v>0</v>
      </c>
      <c r="L147" s="149">
        <f t="shared" si="16"/>
        <v>0</v>
      </c>
      <c r="M147" s="161"/>
      <c r="N147" s="133"/>
      <c r="O147" s="133"/>
      <c r="P147" s="133">
        <f>'Scheda Infrastrutture'!V161</f>
        <v>0</v>
      </c>
      <c r="Q147" s="133"/>
      <c r="R147" s="133">
        <f>'Scheda Infrastrutture'!X161</f>
        <v>0</v>
      </c>
      <c r="S147" s="133"/>
      <c r="T147" s="133"/>
      <c r="U147" s="133"/>
      <c r="V147" s="133"/>
      <c r="W147" s="133"/>
      <c r="X147" s="133"/>
      <c r="Y147" s="133"/>
      <c r="Z147" s="136">
        <f t="shared" si="19"/>
        <v>0</v>
      </c>
      <c r="AA147" s="179"/>
      <c r="AB147" s="162">
        <f>'Scheda Infrastrutture'!AN161</f>
        <v>0</v>
      </c>
      <c r="AC147" s="162"/>
      <c r="AD147" s="163" t="str">
        <f>'Scheda Infrastrutture'!AO161</f>
        <v>OK</v>
      </c>
      <c r="AE147" s="164">
        <f t="shared" si="17"/>
        <v>0</v>
      </c>
      <c r="AF147" s="164">
        <f t="shared" si="18"/>
        <v>0</v>
      </c>
      <c r="AG147" s="164"/>
    </row>
    <row r="148" spans="1:33" s="141" customFormat="1" x14ac:dyDescent="0.2">
      <c r="A148" s="178">
        <f>'Scheda Infrastrutture'!A162</f>
        <v>0</v>
      </c>
      <c r="B148" s="153">
        <f>'Scheda Infrastrutture'!B162</f>
        <v>0</v>
      </c>
      <c r="C148" s="153">
        <f>'Scheda Infrastrutture'!C162</f>
        <v>0</v>
      </c>
      <c r="D148" s="153">
        <f>'Scheda Infrastrutture'!D162</f>
        <v>0</v>
      </c>
      <c r="E148" s="167">
        <f>'Scheda Infrastrutture'!E162</f>
        <v>0</v>
      </c>
      <c r="F148" s="168"/>
      <c r="G148" s="169">
        <f>'Scheda Infrastrutture'!AH162</f>
        <v>0</v>
      </c>
      <c r="H148" s="170">
        <f>'Scheda Infrastrutture'!L162</f>
        <v>0</v>
      </c>
      <c r="I148" s="149">
        <f>'Scheda Infrastrutture'!M162</f>
        <v>0</v>
      </c>
      <c r="J148" s="149">
        <f>'Scheda Infrastrutture'!N162</f>
        <v>0</v>
      </c>
      <c r="K148" s="149">
        <f>'Scheda Infrastrutture'!O162</f>
        <v>0</v>
      </c>
      <c r="L148" s="149">
        <f t="shared" si="16"/>
        <v>0</v>
      </c>
      <c r="M148" s="161"/>
      <c r="N148" s="149"/>
      <c r="O148" s="149"/>
      <c r="P148" s="149">
        <f>'Scheda Infrastrutture'!V162</f>
        <v>0</v>
      </c>
      <c r="Q148" s="149"/>
      <c r="R148" s="149">
        <f>'Scheda Infrastrutture'!X162</f>
        <v>0</v>
      </c>
      <c r="S148" s="149"/>
      <c r="T148" s="149"/>
      <c r="U148" s="149"/>
      <c r="V148" s="149"/>
      <c r="W148" s="149"/>
      <c r="X148" s="149"/>
      <c r="Y148" s="149"/>
      <c r="Z148" s="136">
        <f t="shared" si="19"/>
        <v>0</v>
      </c>
      <c r="AA148" s="179"/>
      <c r="AB148" s="176">
        <f>'Scheda Infrastrutture'!AN162</f>
        <v>0</v>
      </c>
      <c r="AC148" s="176"/>
      <c r="AD148" s="177" t="str">
        <f>'Scheda Infrastrutture'!AO162</f>
        <v>OK</v>
      </c>
      <c r="AE148" s="178">
        <f t="shared" si="17"/>
        <v>0</v>
      </c>
      <c r="AF148" s="178">
        <f t="shared" si="18"/>
        <v>0</v>
      </c>
      <c r="AG148" s="178"/>
    </row>
    <row r="149" spans="1:33" s="141" customFormat="1" x14ac:dyDescent="0.2">
      <c r="A149" s="164">
        <f>'Scheda Infrastrutture'!A163</f>
        <v>0</v>
      </c>
      <c r="B149" s="156">
        <f>'Scheda Infrastrutture'!B163</f>
        <v>0</v>
      </c>
      <c r="C149" s="156">
        <f>'Scheda Infrastrutture'!C163</f>
        <v>0</v>
      </c>
      <c r="D149" s="156">
        <f>'Scheda Infrastrutture'!D163</f>
        <v>0</v>
      </c>
      <c r="E149" s="157">
        <f>'Scheda Infrastrutture'!E163</f>
        <v>0</v>
      </c>
      <c r="F149" s="158"/>
      <c r="G149" s="159">
        <f>'Scheda Infrastrutture'!AH163</f>
        <v>0</v>
      </c>
      <c r="H149" s="160">
        <f>'Scheda Infrastrutture'!L163</f>
        <v>0</v>
      </c>
      <c r="I149" s="133">
        <f>'Scheda Infrastrutture'!M163</f>
        <v>0</v>
      </c>
      <c r="J149" s="133">
        <f>'Scheda Infrastrutture'!N163</f>
        <v>0</v>
      </c>
      <c r="K149" s="133">
        <f>'Scheda Infrastrutture'!O163</f>
        <v>0</v>
      </c>
      <c r="L149" s="149">
        <f t="shared" si="16"/>
        <v>0</v>
      </c>
      <c r="M149" s="161"/>
      <c r="N149" s="133"/>
      <c r="O149" s="133"/>
      <c r="P149" s="133">
        <f>'Scheda Infrastrutture'!V163</f>
        <v>0</v>
      </c>
      <c r="Q149" s="133"/>
      <c r="R149" s="133">
        <f>'Scheda Infrastrutture'!X163</f>
        <v>0</v>
      </c>
      <c r="S149" s="133"/>
      <c r="T149" s="133"/>
      <c r="U149" s="133"/>
      <c r="V149" s="133"/>
      <c r="W149" s="133"/>
      <c r="X149" s="133"/>
      <c r="Y149" s="133"/>
      <c r="Z149" s="136">
        <f t="shared" si="19"/>
        <v>0</v>
      </c>
      <c r="AA149" s="179"/>
      <c r="AB149" s="162">
        <f>'Scheda Infrastrutture'!AN163</f>
        <v>0</v>
      </c>
      <c r="AC149" s="162"/>
      <c r="AD149" s="163" t="str">
        <f>'Scheda Infrastrutture'!AO163</f>
        <v>OK</v>
      </c>
      <c r="AE149" s="164">
        <f t="shared" si="17"/>
        <v>0</v>
      </c>
      <c r="AF149" s="164">
        <f t="shared" si="18"/>
        <v>0</v>
      </c>
      <c r="AG149" s="164"/>
    </row>
    <row r="150" spans="1:33" s="141" customFormat="1" x14ac:dyDescent="0.2">
      <c r="A150" s="178">
        <f>'Scheda Infrastrutture'!A164</f>
        <v>0</v>
      </c>
      <c r="B150" s="153">
        <f>'Scheda Infrastrutture'!B164</f>
        <v>0</v>
      </c>
      <c r="C150" s="153">
        <f>'Scheda Infrastrutture'!C164</f>
        <v>0</v>
      </c>
      <c r="D150" s="153">
        <f>'Scheda Infrastrutture'!D164</f>
        <v>0</v>
      </c>
      <c r="E150" s="167">
        <f>'Scheda Infrastrutture'!E164</f>
        <v>0</v>
      </c>
      <c r="F150" s="168"/>
      <c r="G150" s="169">
        <f>'Scheda Infrastrutture'!AH164</f>
        <v>0</v>
      </c>
      <c r="H150" s="170">
        <f>'Scheda Infrastrutture'!L164</f>
        <v>0</v>
      </c>
      <c r="I150" s="149">
        <f>'Scheda Infrastrutture'!M164</f>
        <v>0</v>
      </c>
      <c r="J150" s="149">
        <f>'Scheda Infrastrutture'!N164</f>
        <v>0</v>
      </c>
      <c r="K150" s="149">
        <f>'Scheda Infrastrutture'!O164</f>
        <v>0</v>
      </c>
      <c r="L150" s="149">
        <f t="shared" si="16"/>
        <v>0</v>
      </c>
      <c r="M150" s="161"/>
      <c r="N150" s="149"/>
      <c r="O150" s="149"/>
      <c r="P150" s="149">
        <f>'Scheda Infrastrutture'!V164</f>
        <v>0</v>
      </c>
      <c r="Q150" s="149"/>
      <c r="R150" s="149">
        <f>'Scheda Infrastrutture'!X164</f>
        <v>0</v>
      </c>
      <c r="S150" s="149"/>
      <c r="T150" s="149"/>
      <c r="U150" s="149"/>
      <c r="V150" s="149"/>
      <c r="W150" s="149"/>
      <c r="X150" s="149"/>
      <c r="Y150" s="149"/>
      <c r="Z150" s="136">
        <f t="shared" si="19"/>
        <v>0</v>
      </c>
      <c r="AA150" s="179"/>
      <c r="AB150" s="176">
        <f>'Scheda Infrastrutture'!AN164</f>
        <v>0</v>
      </c>
      <c r="AC150" s="176"/>
      <c r="AD150" s="177" t="str">
        <f>'Scheda Infrastrutture'!AO164</f>
        <v>OK</v>
      </c>
      <c r="AE150" s="178">
        <f t="shared" si="17"/>
        <v>0</v>
      </c>
      <c r="AF150" s="178">
        <f t="shared" si="18"/>
        <v>0</v>
      </c>
      <c r="AG150" s="178"/>
    </row>
    <row r="151" spans="1:33" s="141" customFormat="1" x14ac:dyDescent="0.2">
      <c r="A151" s="164">
        <f>'Scheda Infrastrutture'!A165</f>
        <v>0</v>
      </c>
      <c r="B151" s="156">
        <f>'Scheda Infrastrutture'!B165</f>
        <v>0</v>
      </c>
      <c r="C151" s="156">
        <f>'Scheda Infrastrutture'!C165</f>
        <v>0</v>
      </c>
      <c r="D151" s="156">
        <f>'Scheda Infrastrutture'!D165</f>
        <v>0</v>
      </c>
      <c r="E151" s="157">
        <f>'Scheda Infrastrutture'!E165</f>
        <v>0</v>
      </c>
      <c r="F151" s="158"/>
      <c r="G151" s="159">
        <f>'Scheda Infrastrutture'!AH165</f>
        <v>0</v>
      </c>
      <c r="H151" s="160">
        <f>'Scheda Infrastrutture'!L165</f>
        <v>0</v>
      </c>
      <c r="I151" s="133">
        <f>'Scheda Infrastrutture'!M165</f>
        <v>0</v>
      </c>
      <c r="J151" s="133">
        <f>'Scheda Infrastrutture'!N165</f>
        <v>0</v>
      </c>
      <c r="K151" s="133">
        <f>'Scheda Infrastrutture'!O165</f>
        <v>0</v>
      </c>
      <c r="L151" s="149">
        <f t="shared" si="16"/>
        <v>0</v>
      </c>
      <c r="M151" s="161"/>
      <c r="N151" s="133"/>
      <c r="O151" s="133"/>
      <c r="P151" s="133">
        <f>'Scheda Infrastrutture'!V165</f>
        <v>0</v>
      </c>
      <c r="Q151" s="133"/>
      <c r="R151" s="133">
        <f>'Scheda Infrastrutture'!X165</f>
        <v>0</v>
      </c>
      <c r="S151" s="133"/>
      <c r="T151" s="133"/>
      <c r="U151" s="133"/>
      <c r="V151" s="133"/>
      <c r="W151" s="133"/>
      <c r="X151" s="133"/>
      <c r="Y151" s="133"/>
      <c r="Z151" s="136">
        <f t="shared" si="19"/>
        <v>0</v>
      </c>
      <c r="AA151" s="179"/>
      <c r="AB151" s="162">
        <f>'Scheda Infrastrutture'!AN165</f>
        <v>0</v>
      </c>
      <c r="AC151" s="162"/>
      <c r="AD151" s="163" t="str">
        <f>'Scheda Infrastrutture'!AO165</f>
        <v>OK</v>
      </c>
      <c r="AE151" s="164">
        <f t="shared" si="17"/>
        <v>0</v>
      </c>
      <c r="AF151" s="164">
        <f t="shared" si="18"/>
        <v>0</v>
      </c>
      <c r="AG151" s="164"/>
    </row>
    <row r="152" spans="1:33" s="141" customFormat="1" x14ac:dyDescent="0.2">
      <c r="A152" s="178">
        <f>'Scheda Infrastrutture'!A166</f>
        <v>0</v>
      </c>
      <c r="B152" s="153">
        <f>'Scheda Infrastrutture'!B166</f>
        <v>0</v>
      </c>
      <c r="C152" s="153">
        <f>'Scheda Infrastrutture'!C166</f>
        <v>0</v>
      </c>
      <c r="D152" s="153">
        <f>'Scheda Infrastrutture'!D166</f>
        <v>0</v>
      </c>
      <c r="E152" s="167">
        <f>'Scheda Infrastrutture'!E166</f>
        <v>0</v>
      </c>
      <c r="F152" s="168"/>
      <c r="G152" s="169">
        <f>'Scheda Infrastrutture'!AH166</f>
        <v>0</v>
      </c>
      <c r="H152" s="170">
        <f>'Scheda Infrastrutture'!L166</f>
        <v>0</v>
      </c>
      <c r="I152" s="149">
        <f>'Scheda Infrastrutture'!M166</f>
        <v>0</v>
      </c>
      <c r="J152" s="149">
        <f>'Scheda Infrastrutture'!N166</f>
        <v>0</v>
      </c>
      <c r="K152" s="149">
        <f>'Scheda Infrastrutture'!O166</f>
        <v>0</v>
      </c>
      <c r="L152" s="149">
        <f t="shared" si="16"/>
        <v>0</v>
      </c>
      <c r="M152" s="161"/>
      <c r="N152" s="149"/>
      <c r="O152" s="149"/>
      <c r="P152" s="149">
        <f>'Scheda Infrastrutture'!V166</f>
        <v>0</v>
      </c>
      <c r="Q152" s="149"/>
      <c r="R152" s="149">
        <f>'Scheda Infrastrutture'!X166</f>
        <v>0</v>
      </c>
      <c r="S152" s="149"/>
      <c r="T152" s="149"/>
      <c r="U152" s="149"/>
      <c r="V152" s="149"/>
      <c r="W152" s="149"/>
      <c r="X152" s="149"/>
      <c r="Y152" s="149"/>
      <c r="Z152" s="136">
        <f t="shared" si="19"/>
        <v>0</v>
      </c>
      <c r="AA152" s="179"/>
      <c r="AB152" s="176">
        <f>'Scheda Infrastrutture'!AN166</f>
        <v>0</v>
      </c>
      <c r="AC152" s="176"/>
      <c r="AD152" s="177" t="str">
        <f>'Scheda Infrastrutture'!AO166</f>
        <v>OK</v>
      </c>
      <c r="AE152" s="178">
        <f t="shared" si="17"/>
        <v>0</v>
      </c>
      <c r="AF152" s="178">
        <f t="shared" si="18"/>
        <v>0</v>
      </c>
      <c r="AG152" s="178"/>
    </row>
    <row r="153" spans="1:33" s="141" customFormat="1" x14ac:dyDescent="0.2">
      <c r="A153" s="172">
        <f>'Scheda Infrastrutture'!A167</f>
        <v>0</v>
      </c>
      <c r="B153" s="144">
        <f>'Scheda Infrastrutture'!B167</f>
        <v>0</v>
      </c>
      <c r="C153" s="144">
        <f>'Scheda Infrastrutture'!C167</f>
        <v>0</v>
      </c>
      <c r="D153" s="144">
        <f>'Scheda Infrastrutture'!D167</f>
        <v>0</v>
      </c>
      <c r="E153" s="145">
        <f>'Scheda Infrastrutture'!E167</f>
        <v>0</v>
      </c>
      <c r="F153" s="173"/>
      <c r="G153" s="147">
        <f>'Scheda Infrastrutture'!AH167</f>
        <v>0</v>
      </c>
      <c r="H153" s="174">
        <f>'Scheda Infrastrutture'!L167</f>
        <v>0</v>
      </c>
      <c r="I153" s="175">
        <f>'Scheda Infrastrutture'!M167</f>
        <v>0</v>
      </c>
      <c r="J153" s="175">
        <f>'Scheda Infrastrutture'!N167</f>
        <v>0</v>
      </c>
      <c r="K153" s="175">
        <f>'Scheda Infrastrutture'!O167</f>
        <v>0</v>
      </c>
      <c r="L153" s="149">
        <f t="shared" si="16"/>
        <v>0</v>
      </c>
      <c r="M153" s="161"/>
      <c r="N153" s="175"/>
      <c r="O153" s="175"/>
      <c r="P153" s="175">
        <f>'Scheda Infrastrutture'!V167</f>
        <v>0</v>
      </c>
      <c r="Q153" s="175"/>
      <c r="R153" s="175">
        <f>'Scheda Infrastrutture'!X167</f>
        <v>0</v>
      </c>
      <c r="S153" s="175"/>
      <c r="T153" s="175"/>
      <c r="U153" s="175"/>
      <c r="V153" s="175"/>
      <c r="W153" s="175"/>
      <c r="X153" s="175"/>
      <c r="Y153" s="175"/>
      <c r="Z153" s="136">
        <f t="shared" si="19"/>
        <v>0</v>
      </c>
      <c r="AA153" s="180"/>
      <c r="AB153" s="176">
        <f>'Scheda Infrastrutture'!AN167</f>
        <v>0</v>
      </c>
      <c r="AC153" s="176"/>
      <c r="AD153" s="177" t="str">
        <f>'Scheda Infrastrutture'!AO167</f>
        <v>OK</v>
      </c>
      <c r="AE153" s="153">
        <f t="shared" si="17"/>
        <v>0</v>
      </c>
      <c r="AF153" s="153">
        <f t="shared" si="18"/>
        <v>0</v>
      </c>
      <c r="AG153" s="153"/>
    </row>
    <row r="154" spans="1:33" s="141" customFormat="1" x14ac:dyDescent="0.2">
      <c r="A154" s="164">
        <f>'Scheda Infrastrutture'!A168</f>
        <v>0</v>
      </c>
      <c r="B154" s="156">
        <f>'Scheda Infrastrutture'!B168</f>
        <v>0</v>
      </c>
      <c r="C154" s="156">
        <f>'Scheda Infrastrutture'!C168</f>
        <v>0</v>
      </c>
      <c r="D154" s="156">
        <f>'Scheda Infrastrutture'!D168</f>
        <v>0</v>
      </c>
      <c r="E154" s="157">
        <f>'Scheda Infrastrutture'!E168</f>
        <v>0</v>
      </c>
      <c r="F154" s="158"/>
      <c r="G154" s="159">
        <f>'Scheda Infrastrutture'!AH168</f>
        <v>0</v>
      </c>
      <c r="H154" s="160">
        <f>'Scheda Infrastrutture'!L168</f>
        <v>0</v>
      </c>
      <c r="I154" s="133">
        <f>'Scheda Infrastrutture'!M168</f>
        <v>0</v>
      </c>
      <c r="J154" s="133">
        <f>'Scheda Infrastrutture'!N168</f>
        <v>0</v>
      </c>
      <c r="K154" s="133">
        <f>'Scheda Infrastrutture'!O168</f>
        <v>0</v>
      </c>
      <c r="L154" s="149">
        <f t="shared" si="16"/>
        <v>0</v>
      </c>
      <c r="M154" s="161"/>
      <c r="N154" s="133"/>
      <c r="O154" s="133"/>
      <c r="P154" s="133">
        <f>'Scheda Infrastrutture'!V168</f>
        <v>0</v>
      </c>
      <c r="Q154" s="133"/>
      <c r="R154" s="133">
        <f>'Scheda Infrastrutture'!X168</f>
        <v>0</v>
      </c>
      <c r="S154" s="133"/>
      <c r="T154" s="133"/>
      <c r="U154" s="133"/>
      <c r="V154" s="133"/>
      <c r="W154" s="133"/>
      <c r="X154" s="133"/>
      <c r="Y154" s="133"/>
      <c r="Z154" s="136">
        <f t="shared" si="19"/>
        <v>0</v>
      </c>
      <c r="AA154" s="179"/>
      <c r="AB154" s="162">
        <f>'Scheda Infrastrutture'!AN168</f>
        <v>0</v>
      </c>
      <c r="AC154" s="162"/>
      <c r="AD154" s="163" t="str">
        <f>'Scheda Infrastrutture'!AO168</f>
        <v>OK</v>
      </c>
      <c r="AE154" s="164">
        <f t="shared" si="17"/>
        <v>0</v>
      </c>
      <c r="AF154" s="164">
        <f t="shared" si="18"/>
        <v>0</v>
      </c>
      <c r="AG154" s="164"/>
    </row>
    <row r="155" spans="1:33" x14ac:dyDescent="0.2">
      <c r="A155" s="114" t="s">
        <v>287</v>
      </c>
      <c r="G155" s="114" t="e">
        <f t="shared" ref="G155:O155" si="20">SUBTOTAL(9,G2:G154)</f>
        <v>#REF!</v>
      </c>
      <c r="H155" s="114" t="e">
        <f t="shared" si="20"/>
        <v>#REF!</v>
      </c>
      <c r="I155" s="114" t="e">
        <f t="shared" si="20"/>
        <v>#REF!</v>
      </c>
      <c r="J155" s="114" t="e">
        <f t="shared" si="20"/>
        <v>#REF!</v>
      </c>
      <c r="K155" s="114" t="e">
        <f t="shared" si="20"/>
        <v>#REF!</v>
      </c>
      <c r="L155" s="114" t="e">
        <f t="shared" si="20"/>
        <v>#REF!</v>
      </c>
      <c r="M155" s="114">
        <f t="shared" si="20"/>
        <v>834232</v>
      </c>
      <c r="N155" s="114">
        <f t="shared" si="20"/>
        <v>3145218</v>
      </c>
      <c r="O155" s="114">
        <f t="shared" si="20"/>
        <v>2261697</v>
      </c>
      <c r="Q155" s="114">
        <f>SUBTOTAL(9,Q2:Q154)</f>
        <v>0</v>
      </c>
      <c r="V155" s="114">
        <f t="shared" ref="V155:AA155" si="21">SUBTOTAL(9,V2:V154)</f>
        <v>3667202</v>
      </c>
      <c r="W155" s="114">
        <f t="shared" si="21"/>
        <v>278410</v>
      </c>
      <c r="X155" s="114">
        <f t="shared" si="21"/>
        <v>0</v>
      </c>
      <c r="Y155" s="114">
        <f t="shared" si="21"/>
        <v>3556100</v>
      </c>
      <c r="Z155" s="114">
        <f t="shared" si="21"/>
        <v>13451198</v>
      </c>
      <c r="AA155" s="114">
        <f t="shared" si="21"/>
        <v>0</v>
      </c>
    </row>
  </sheetData>
  <autoFilter ref="A1:AG154" xr:uid="{00000000-0009-0000-0000-000003000000}"/>
  <dataValidations count="1">
    <dataValidation type="list" allowBlank="1" showInputMessage="1" showErrorMessage="1" sqref="D3:D5" xr:uid="{00000000-0002-0000-0300-000000000000}">
      <formula1>Macroarea</formula1>
      <formula2>0</formula2>
    </dataValidation>
  </dataValidations>
  <pageMargins left="0.7" right="0.7" top="0.75" bottom="0.75" header="0.51180555555555496" footer="0.51180555555555496"/>
  <pageSetup paperSize="8" firstPageNumber="0" fitToHeight="0" orientation="landscape"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'Per convalida'!$B$2:$B$5</xm:f>
          </x14:formula1>
          <x14:formula2>
            <xm:f>0</xm:f>
          </x14:formula2>
          <xm:sqref>C3:C5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38"/>
  <sheetViews>
    <sheetView topLeftCell="A4" zoomScaleNormal="100" workbookViewId="0">
      <selection activeCell="F11" sqref="F11"/>
    </sheetView>
  </sheetViews>
  <sheetFormatPr defaultRowHeight="12.75" x14ac:dyDescent="0.2"/>
  <cols>
    <col min="1" max="1" width="12.28515625" style="181" customWidth="1"/>
    <col min="2" max="2" width="36.28515625" style="181" customWidth="1"/>
    <col min="3" max="3" width="20.42578125" style="181" customWidth="1"/>
    <col min="4" max="4" width="25.140625" style="181" customWidth="1"/>
    <col min="5" max="5" width="48.140625" style="181" customWidth="1"/>
    <col min="6" max="6" width="18.7109375" style="181" customWidth="1"/>
    <col min="7" max="248" width="9.140625" style="181" customWidth="1"/>
    <col min="249" max="1025" width="11.42578125" style="181" customWidth="1"/>
  </cols>
  <sheetData>
    <row r="1" spans="1:6" ht="27.6" customHeight="1" x14ac:dyDescent="0.35">
      <c r="B1" s="182" t="s">
        <v>311</v>
      </c>
    </row>
    <row r="3" spans="1:6" ht="18.75" x14ac:dyDescent="0.2">
      <c r="B3" s="183" t="s">
        <v>312</v>
      </c>
      <c r="C3" s="184"/>
      <c r="D3" s="184"/>
    </row>
    <row r="4" spans="1:6" ht="15.75" x14ac:dyDescent="0.2">
      <c r="B4" s="185"/>
      <c r="C4" s="184"/>
      <c r="D4" s="184"/>
    </row>
    <row r="7" spans="1:6" ht="15.75" x14ac:dyDescent="0.25">
      <c r="B7" s="186" t="s">
        <v>313</v>
      </c>
      <c r="C7" s="187"/>
      <c r="D7" s="187"/>
    </row>
    <row r="9" spans="1:6" ht="12.75" customHeight="1" x14ac:dyDescent="0.2">
      <c r="A9" s="7" t="s">
        <v>314</v>
      </c>
      <c r="B9" s="6" t="s">
        <v>315</v>
      </c>
      <c r="C9" s="5">
        <v>2022</v>
      </c>
      <c r="D9" s="5"/>
      <c r="E9" s="4" t="s">
        <v>316</v>
      </c>
      <c r="F9" s="4" t="s">
        <v>171</v>
      </c>
    </row>
    <row r="10" spans="1:6" ht="13.35" customHeight="1" x14ac:dyDescent="0.2">
      <c r="A10" s="7"/>
      <c r="B10" s="6"/>
      <c r="C10" s="188" t="s">
        <v>317</v>
      </c>
      <c r="D10" s="188" t="s">
        <v>318</v>
      </c>
      <c r="E10" s="4"/>
      <c r="F10" s="4"/>
    </row>
    <row r="11" spans="1:6" x14ac:dyDescent="0.2">
      <c r="A11" s="189">
        <v>1</v>
      </c>
      <c r="B11" s="190"/>
      <c r="C11" s="190"/>
      <c r="D11" s="190"/>
      <c r="E11" s="191"/>
      <c r="F11" s="191"/>
    </row>
    <row r="12" spans="1:6" x14ac:dyDescent="0.2">
      <c r="A12" s="189">
        <f t="shared" ref="A12:A25" si="0">1+A11</f>
        <v>2</v>
      </c>
      <c r="B12" s="190"/>
      <c r="C12" s="190"/>
      <c r="D12" s="190"/>
      <c r="E12" s="191"/>
      <c r="F12" s="191"/>
    </row>
    <row r="13" spans="1:6" x14ac:dyDescent="0.2">
      <c r="A13" s="189">
        <f t="shared" si="0"/>
        <v>3</v>
      </c>
      <c r="B13" s="190"/>
      <c r="C13" s="190"/>
      <c r="D13" s="190"/>
      <c r="E13" s="191"/>
      <c r="F13" s="191"/>
    </row>
    <row r="14" spans="1:6" x14ac:dyDescent="0.2">
      <c r="A14" s="189">
        <f t="shared" si="0"/>
        <v>4</v>
      </c>
      <c r="B14" s="190"/>
      <c r="C14" s="190"/>
      <c r="D14" s="190"/>
      <c r="E14" s="191"/>
      <c r="F14" s="191"/>
    </row>
    <row r="15" spans="1:6" x14ac:dyDescent="0.2">
      <c r="A15" s="189">
        <f t="shared" si="0"/>
        <v>5</v>
      </c>
      <c r="B15" s="190"/>
      <c r="C15" s="190"/>
      <c r="D15" s="190"/>
      <c r="E15" s="191"/>
      <c r="F15" s="191"/>
    </row>
    <row r="16" spans="1:6" x14ac:dyDescent="0.2">
      <c r="A16" s="189">
        <f t="shared" si="0"/>
        <v>6</v>
      </c>
      <c r="B16" s="190"/>
      <c r="C16" s="190"/>
      <c r="D16" s="190"/>
      <c r="E16" s="191"/>
      <c r="F16" s="191"/>
    </row>
    <row r="17" spans="1:7" x14ac:dyDescent="0.2">
      <c r="A17" s="189">
        <f t="shared" si="0"/>
        <v>7</v>
      </c>
      <c r="B17" s="190"/>
      <c r="C17" s="190"/>
      <c r="D17" s="190"/>
      <c r="E17" s="191"/>
      <c r="F17" s="191"/>
    </row>
    <row r="18" spans="1:7" x14ac:dyDescent="0.2">
      <c r="A18" s="189">
        <f t="shared" si="0"/>
        <v>8</v>
      </c>
      <c r="B18" s="190"/>
      <c r="C18" s="190"/>
      <c r="D18" s="190"/>
      <c r="E18" s="191"/>
      <c r="F18" s="191"/>
    </row>
    <row r="19" spans="1:7" x14ac:dyDescent="0.2">
      <c r="A19" s="189">
        <f t="shared" si="0"/>
        <v>9</v>
      </c>
      <c r="B19" s="190"/>
      <c r="C19" s="190"/>
      <c r="D19" s="190"/>
      <c r="E19" s="191"/>
      <c r="F19" s="191"/>
    </row>
    <row r="20" spans="1:7" x14ac:dyDescent="0.2">
      <c r="A20" s="189">
        <f t="shared" si="0"/>
        <v>10</v>
      </c>
      <c r="B20" s="190"/>
      <c r="C20" s="190"/>
      <c r="D20" s="190"/>
      <c r="E20" s="191"/>
      <c r="F20" s="191"/>
    </row>
    <row r="21" spans="1:7" x14ac:dyDescent="0.2">
      <c r="A21" s="189">
        <f t="shared" si="0"/>
        <v>11</v>
      </c>
      <c r="B21" s="190"/>
      <c r="C21" s="190"/>
      <c r="D21" s="190"/>
      <c r="E21" s="191"/>
      <c r="F21" s="191"/>
    </row>
    <row r="22" spans="1:7" x14ac:dyDescent="0.2">
      <c r="A22" s="189">
        <f t="shared" si="0"/>
        <v>12</v>
      </c>
      <c r="B22" s="190"/>
      <c r="C22" s="190"/>
      <c r="D22" s="190"/>
      <c r="E22" s="191"/>
      <c r="F22" s="191"/>
    </row>
    <row r="23" spans="1:7" x14ac:dyDescent="0.2">
      <c r="A23" s="189">
        <f t="shared" si="0"/>
        <v>13</v>
      </c>
      <c r="B23" s="190"/>
      <c r="C23" s="190"/>
      <c r="D23" s="190"/>
      <c r="E23" s="191"/>
      <c r="F23" s="191"/>
    </row>
    <row r="24" spans="1:7" x14ac:dyDescent="0.2">
      <c r="A24" s="189">
        <f t="shared" si="0"/>
        <v>14</v>
      </c>
      <c r="B24" s="190"/>
      <c r="C24" s="190"/>
      <c r="D24" s="190"/>
      <c r="E24" s="191"/>
      <c r="F24" s="191"/>
    </row>
    <row r="25" spans="1:7" x14ac:dyDescent="0.2">
      <c r="A25" s="189">
        <f t="shared" si="0"/>
        <v>15</v>
      </c>
      <c r="B25" s="190"/>
      <c r="C25" s="190"/>
      <c r="D25" s="190"/>
      <c r="E25" s="191"/>
      <c r="F25" s="191"/>
    </row>
    <row r="26" spans="1:7" s="195" customFormat="1" x14ac:dyDescent="0.2">
      <c r="A26" s="192"/>
      <c r="B26" s="193"/>
      <c r="C26" s="193">
        <f>SUM(C11:C25)</f>
        <v>0</v>
      </c>
      <c r="D26" s="193">
        <f>SUM(D11:D25)</f>
        <v>0</v>
      </c>
      <c r="E26" s="194"/>
      <c r="F26" s="194"/>
    </row>
    <row r="27" spans="1:7" x14ac:dyDescent="0.2">
      <c r="C27" s="187"/>
      <c r="D27" s="187"/>
    </row>
    <row r="28" spans="1:7" x14ac:dyDescent="0.2">
      <c r="C28" s="187"/>
      <c r="D28" s="196"/>
      <c r="E28" s="197"/>
      <c r="F28" s="197"/>
      <c r="G28" s="197"/>
    </row>
    <row r="29" spans="1:7" ht="15.75" x14ac:dyDescent="0.25">
      <c r="B29" s="186" t="s">
        <v>319</v>
      </c>
      <c r="C29" s="187"/>
      <c r="D29" s="187"/>
    </row>
    <row r="30" spans="1:7" x14ac:dyDescent="0.2">
      <c r="C30" s="187"/>
      <c r="D30" s="187"/>
    </row>
    <row r="31" spans="1:7" x14ac:dyDescent="0.2">
      <c r="B31" s="3" t="s">
        <v>315</v>
      </c>
      <c r="C31" s="2">
        <v>2022</v>
      </c>
      <c r="D31" s="2"/>
    </row>
    <row r="32" spans="1:7" x14ac:dyDescent="0.2">
      <c r="B32" s="3"/>
      <c r="C32" s="198" t="s">
        <v>317</v>
      </c>
      <c r="D32" s="199" t="s">
        <v>318</v>
      </c>
    </row>
    <row r="33" spans="2:4" x14ac:dyDescent="0.2">
      <c r="B33" s="200" t="s">
        <v>320</v>
      </c>
      <c r="C33" s="201"/>
      <c r="D33" s="201"/>
    </row>
    <row r="34" spans="2:4" x14ac:dyDescent="0.2">
      <c r="B34" s="202" t="s">
        <v>320</v>
      </c>
      <c r="C34" s="190"/>
      <c r="D34" s="190"/>
    </row>
    <row r="35" spans="2:4" x14ac:dyDescent="0.2">
      <c r="B35" s="202" t="s">
        <v>320</v>
      </c>
      <c r="C35" s="190"/>
      <c r="D35" s="190"/>
    </row>
    <row r="36" spans="2:4" x14ac:dyDescent="0.2">
      <c r="B36" s="202" t="s">
        <v>320</v>
      </c>
      <c r="C36" s="190"/>
      <c r="D36" s="190"/>
    </row>
    <row r="37" spans="2:4" x14ac:dyDescent="0.2">
      <c r="B37" s="203" t="s">
        <v>320</v>
      </c>
      <c r="C37" s="204"/>
      <c r="D37" s="204"/>
    </row>
    <row r="38" spans="2:4" s="195" customFormat="1" x14ac:dyDescent="0.2">
      <c r="B38" s="205" t="s">
        <v>321</v>
      </c>
      <c r="C38" s="206">
        <f>SUM(C33:C37)</f>
        <v>0</v>
      </c>
      <c r="D38" s="206">
        <f>SUM(D33:D37)</f>
        <v>0</v>
      </c>
    </row>
  </sheetData>
  <mergeCells count="7">
    <mergeCell ref="B31:B32"/>
    <mergeCell ref="C31:D31"/>
    <mergeCell ref="A9:A10"/>
    <mergeCell ref="B9:B10"/>
    <mergeCell ref="C9:D9"/>
    <mergeCell ref="E9:E10"/>
    <mergeCell ref="F9:F10"/>
  </mergeCells>
  <printOptions horizontalCentered="1"/>
  <pageMargins left="0.196527777777778" right="0.196527777777778" top="0.37152777777777801" bottom="0.196527777777778" header="0.51180555555555496" footer="0.51180555555555496"/>
  <pageSetup paperSize="8" firstPageNumber="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K44"/>
  <sheetViews>
    <sheetView topLeftCell="A3" zoomScaleNormal="100" workbookViewId="0">
      <selection activeCell="C7" sqref="C7"/>
    </sheetView>
  </sheetViews>
  <sheetFormatPr defaultRowHeight="12.75" x14ac:dyDescent="0.2"/>
  <cols>
    <col min="1" max="1" width="29.28515625" style="207" customWidth="1"/>
    <col min="2" max="2" width="44.42578125" style="208" customWidth="1"/>
    <col min="3" max="3" width="16.28515625" style="209" customWidth="1"/>
    <col min="4" max="4" width="8.7109375" style="181" customWidth="1"/>
    <col min="5" max="5" width="42.7109375" style="181" customWidth="1"/>
    <col min="6" max="1025" width="8.7109375" style="181" customWidth="1"/>
  </cols>
  <sheetData>
    <row r="1" spans="1:5" ht="25.5" x14ac:dyDescent="0.2">
      <c r="A1" s="208" t="s">
        <v>322</v>
      </c>
      <c r="B1" s="208" t="s">
        <v>323</v>
      </c>
      <c r="C1" s="210" t="s">
        <v>324</v>
      </c>
    </row>
    <row r="2" spans="1:5" ht="51" x14ac:dyDescent="0.2">
      <c r="A2" s="208" t="s">
        <v>133</v>
      </c>
      <c r="B2" s="208" t="s">
        <v>325</v>
      </c>
      <c r="C2" s="210" t="s">
        <v>326</v>
      </c>
      <c r="E2" s="185" t="s">
        <v>327</v>
      </c>
    </row>
    <row r="3" spans="1:5" ht="89.25" x14ac:dyDescent="0.2">
      <c r="A3" s="208" t="s">
        <v>328</v>
      </c>
      <c r="B3" s="208" t="s">
        <v>329</v>
      </c>
      <c r="C3" s="210" t="s">
        <v>330</v>
      </c>
      <c r="E3" s="211" t="s">
        <v>331</v>
      </c>
    </row>
    <row r="4" spans="1:5" ht="76.5" x14ac:dyDescent="0.2">
      <c r="A4" s="208" t="s">
        <v>2</v>
      </c>
      <c r="B4" s="208" t="s">
        <v>332</v>
      </c>
      <c r="C4" s="210" t="s">
        <v>330</v>
      </c>
    </row>
    <row r="5" spans="1:5" ht="51" x14ac:dyDescent="0.2">
      <c r="A5" s="208" t="s">
        <v>136</v>
      </c>
      <c r="B5" s="208" t="s">
        <v>333</v>
      </c>
      <c r="C5" s="210" t="s">
        <v>330</v>
      </c>
    </row>
    <row r="6" spans="1:5" ht="51" x14ac:dyDescent="0.2">
      <c r="A6" s="208" t="s">
        <v>334</v>
      </c>
      <c r="B6" s="208" t="s">
        <v>335</v>
      </c>
      <c r="C6" s="210" t="s">
        <v>336</v>
      </c>
    </row>
    <row r="7" spans="1:5" ht="38.25" x14ac:dyDescent="0.2">
      <c r="A7" s="208" t="s">
        <v>337</v>
      </c>
      <c r="B7" s="208" t="s">
        <v>338</v>
      </c>
      <c r="C7" s="210" t="s">
        <v>330</v>
      </c>
    </row>
    <row r="8" spans="1:5" ht="89.25" x14ac:dyDescent="0.2">
      <c r="A8" s="208" t="s">
        <v>339</v>
      </c>
      <c r="B8" s="208" t="s">
        <v>340</v>
      </c>
      <c r="C8" s="210" t="s">
        <v>330</v>
      </c>
      <c r="E8" s="212"/>
    </row>
    <row r="9" spans="1:5" ht="38.25" x14ac:dyDescent="0.2">
      <c r="A9" s="208" t="s">
        <v>341</v>
      </c>
      <c r="B9" s="208" t="s">
        <v>342</v>
      </c>
      <c r="C9" s="210" t="s">
        <v>330</v>
      </c>
    </row>
    <row r="10" spans="1:5" ht="63.75" x14ac:dyDescent="0.2">
      <c r="A10" s="208" t="s">
        <v>343</v>
      </c>
      <c r="B10" s="208" t="s">
        <v>344</v>
      </c>
      <c r="C10" s="210" t="s">
        <v>336</v>
      </c>
    </row>
    <row r="11" spans="1:5" ht="25.5" x14ac:dyDescent="0.2">
      <c r="A11" s="208" t="s">
        <v>140</v>
      </c>
      <c r="B11" s="208" t="s">
        <v>345</v>
      </c>
      <c r="C11" s="210" t="s">
        <v>330</v>
      </c>
    </row>
    <row r="12" spans="1:5" ht="63.75" x14ac:dyDescent="0.2">
      <c r="A12" s="208" t="s">
        <v>141</v>
      </c>
      <c r="B12" s="208" t="s">
        <v>346</v>
      </c>
      <c r="C12" s="210" t="s">
        <v>330</v>
      </c>
    </row>
    <row r="13" spans="1:5" ht="76.5" x14ac:dyDescent="0.2">
      <c r="A13" s="208" t="s">
        <v>142</v>
      </c>
      <c r="B13" s="208" t="s">
        <v>347</v>
      </c>
      <c r="C13" s="210" t="s">
        <v>330</v>
      </c>
    </row>
    <row r="14" spans="1:5" ht="30.75" customHeight="1" x14ac:dyDescent="0.2">
      <c r="A14" s="208" t="s">
        <v>348</v>
      </c>
      <c r="B14" s="208" t="s">
        <v>349</v>
      </c>
      <c r="C14" s="210" t="s">
        <v>330</v>
      </c>
    </row>
    <row r="15" spans="1:5" ht="25.5" x14ac:dyDescent="0.2">
      <c r="A15" s="208" t="s">
        <v>144</v>
      </c>
      <c r="B15" s="208" t="s">
        <v>349</v>
      </c>
      <c r="C15" s="210" t="s">
        <v>330</v>
      </c>
    </row>
    <row r="16" spans="1:5" ht="25.5" x14ac:dyDescent="0.2">
      <c r="A16" s="208" t="s">
        <v>145</v>
      </c>
      <c r="B16" s="208" t="s">
        <v>349</v>
      </c>
      <c r="C16" s="210" t="s">
        <v>330</v>
      </c>
    </row>
    <row r="17" spans="1:5" ht="25.5" x14ac:dyDescent="0.2">
      <c r="A17" s="208" t="s">
        <v>146</v>
      </c>
      <c r="B17" s="208" t="s">
        <v>349</v>
      </c>
      <c r="C17" s="210" t="s">
        <v>330</v>
      </c>
    </row>
    <row r="18" spans="1:5" ht="25.5" x14ac:dyDescent="0.2">
      <c r="A18" s="208" t="s">
        <v>350</v>
      </c>
      <c r="B18" s="208" t="s">
        <v>351</v>
      </c>
      <c r="C18" s="210" t="s">
        <v>330</v>
      </c>
    </row>
    <row r="19" spans="1:5" ht="25.5" x14ac:dyDescent="0.2">
      <c r="A19" s="208" t="s">
        <v>352</v>
      </c>
      <c r="B19" s="208" t="s">
        <v>351</v>
      </c>
      <c r="C19" s="210" t="s">
        <v>330</v>
      </c>
    </row>
    <row r="20" spans="1:5" ht="25.5" x14ac:dyDescent="0.2">
      <c r="A20" s="208" t="s">
        <v>149</v>
      </c>
      <c r="B20" s="208" t="s">
        <v>353</v>
      </c>
      <c r="C20" s="210" t="s">
        <v>330</v>
      </c>
    </row>
    <row r="21" spans="1:5" ht="76.5" x14ac:dyDescent="0.2">
      <c r="A21" s="208" t="s">
        <v>150</v>
      </c>
      <c r="B21" s="208" t="s">
        <v>354</v>
      </c>
      <c r="C21" s="210" t="s">
        <v>330</v>
      </c>
      <c r="E21" s="213"/>
    </row>
    <row r="22" spans="1:5" ht="76.5" x14ac:dyDescent="0.2">
      <c r="A22" s="208" t="s">
        <v>151</v>
      </c>
      <c r="B22" s="208" t="s">
        <v>355</v>
      </c>
      <c r="C22" s="210" t="s">
        <v>330</v>
      </c>
    </row>
    <row r="23" spans="1:5" ht="25.5" x14ac:dyDescent="0.2">
      <c r="A23" s="208" t="s">
        <v>152</v>
      </c>
      <c r="B23" s="208" t="s">
        <v>353</v>
      </c>
      <c r="C23" s="210" t="s">
        <v>330</v>
      </c>
    </row>
    <row r="24" spans="1:5" ht="25.5" x14ac:dyDescent="0.2">
      <c r="A24" s="208" t="s">
        <v>153</v>
      </c>
      <c r="B24" s="208" t="s">
        <v>356</v>
      </c>
      <c r="C24" s="210" t="s">
        <v>330</v>
      </c>
    </row>
    <row r="25" spans="1:5" ht="25.5" x14ac:dyDescent="0.2">
      <c r="A25" s="208" t="s">
        <v>154</v>
      </c>
      <c r="B25" s="208" t="s">
        <v>353</v>
      </c>
      <c r="C25" s="210" t="s">
        <v>330</v>
      </c>
    </row>
    <row r="26" spans="1:5" ht="38.25" x14ac:dyDescent="0.2">
      <c r="A26" s="208" t="s">
        <v>155</v>
      </c>
      <c r="B26" s="208" t="s">
        <v>357</v>
      </c>
      <c r="C26" s="210" t="s">
        <v>330</v>
      </c>
    </row>
    <row r="27" spans="1:5" ht="63.75" x14ac:dyDescent="0.2">
      <c r="A27" s="208" t="s">
        <v>358</v>
      </c>
      <c r="B27" s="208" t="s">
        <v>359</v>
      </c>
      <c r="C27" s="210" t="s">
        <v>330</v>
      </c>
    </row>
    <row r="28" spans="1:5" ht="38.25" x14ac:dyDescent="0.2">
      <c r="A28" s="208" t="s">
        <v>360</v>
      </c>
      <c r="B28" s="208" t="s">
        <v>361</v>
      </c>
      <c r="C28" s="210" t="s">
        <v>330</v>
      </c>
    </row>
    <row r="29" spans="1:5" ht="25.5" x14ac:dyDescent="0.2">
      <c r="A29" s="208" t="s">
        <v>158</v>
      </c>
      <c r="B29" s="208" t="s">
        <v>362</v>
      </c>
      <c r="C29" s="210" t="s">
        <v>330</v>
      </c>
    </row>
    <row r="30" spans="1:5" ht="76.5" x14ac:dyDescent="0.2">
      <c r="A30" s="208" t="s">
        <v>159</v>
      </c>
      <c r="B30" s="208" t="s">
        <v>363</v>
      </c>
      <c r="C30" s="210" t="s">
        <v>330</v>
      </c>
    </row>
    <row r="31" spans="1:5" ht="102" x14ac:dyDescent="0.2">
      <c r="A31" s="208" t="s">
        <v>160</v>
      </c>
      <c r="B31" s="208" t="s">
        <v>364</v>
      </c>
      <c r="C31" s="210" t="s">
        <v>330</v>
      </c>
    </row>
    <row r="32" spans="1:5" ht="51" x14ac:dyDescent="0.2">
      <c r="A32" s="208" t="s">
        <v>365</v>
      </c>
      <c r="B32" s="208" t="s">
        <v>366</v>
      </c>
      <c r="C32" s="210" t="s">
        <v>330</v>
      </c>
    </row>
    <row r="33" spans="1:3" ht="25.5" x14ac:dyDescent="0.2">
      <c r="A33" s="208" t="s">
        <v>162</v>
      </c>
      <c r="B33" s="208" t="s">
        <v>367</v>
      </c>
      <c r="C33" s="210" t="s">
        <v>330</v>
      </c>
    </row>
    <row r="34" spans="1:3" x14ac:dyDescent="0.2">
      <c r="A34" s="208" t="s">
        <v>163</v>
      </c>
      <c r="B34" s="208" t="s">
        <v>368</v>
      </c>
      <c r="C34" s="210" t="s">
        <v>330</v>
      </c>
    </row>
    <row r="35" spans="1:3" ht="25.5" x14ac:dyDescent="0.2">
      <c r="A35" s="208" t="s">
        <v>165</v>
      </c>
      <c r="B35" s="208" t="s">
        <v>369</v>
      </c>
      <c r="C35" s="210"/>
    </row>
    <row r="36" spans="1:3" ht="25.5" x14ac:dyDescent="0.2">
      <c r="A36" s="208" t="s">
        <v>166</v>
      </c>
      <c r="B36" s="208" t="s">
        <v>370</v>
      </c>
      <c r="C36" s="210" t="s">
        <v>330</v>
      </c>
    </row>
    <row r="37" spans="1:3" ht="38.25" x14ac:dyDescent="0.2">
      <c r="A37" s="208" t="s">
        <v>167</v>
      </c>
      <c r="B37" s="208" t="s">
        <v>371</v>
      </c>
      <c r="C37" s="210" t="s">
        <v>330</v>
      </c>
    </row>
    <row r="38" spans="1:3" ht="38.25" x14ac:dyDescent="0.2">
      <c r="A38" s="208" t="s">
        <v>168</v>
      </c>
      <c r="B38" s="208" t="s">
        <v>372</v>
      </c>
      <c r="C38" s="210" t="s">
        <v>330</v>
      </c>
    </row>
    <row r="39" spans="1:3" ht="38.25" x14ac:dyDescent="0.2">
      <c r="A39" s="208" t="s">
        <v>169</v>
      </c>
      <c r="B39" s="208" t="s">
        <v>373</v>
      </c>
      <c r="C39" s="214" t="s">
        <v>330</v>
      </c>
    </row>
    <row r="40" spans="1:3" ht="25.5" x14ac:dyDescent="0.2">
      <c r="A40" s="208" t="s">
        <v>374</v>
      </c>
      <c r="B40" s="208" t="s">
        <v>369</v>
      </c>
      <c r="C40" s="210"/>
    </row>
    <row r="41" spans="1:3" ht="63.75" x14ac:dyDescent="0.2">
      <c r="A41" s="208" t="s">
        <v>375</v>
      </c>
      <c r="B41" s="215" t="s">
        <v>376</v>
      </c>
      <c r="C41" s="216" t="s">
        <v>377</v>
      </c>
    </row>
    <row r="42" spans="1:3" ht="36" customHeight="1" x14ac:dyDescent="0.2">
      <c r="A42" s="208" t="s">
        <v>171</v>
      </c>
      <c r="B42" s="208" t="s">
        <v>378</v>
      </c>
      <c r="C42" s="210"/>
    </row>
    <row r="43" spans="1:3" ht="36" customHeight="1" x14ac:dyDescent="0.2">
      <c r="A43" s="217" t="s">
        <v>172</v>
      </c>
      <c r="C43" s="210"/>
    </row>
    <row r="44" spans="1:3" x14ac:dyDescent="0.2">
      <c r="A44" s="208" t="s">
        <v>173</v>
      </c>
      <c r="B44" s="208" t="s">
        <v>379</v>
      </c>
      <c r="C44" s="210"/>
    </row>
  </sheetData>
  <pageMargins left="0.7" right="0.7" top="0.75" bottom="0.75" header="0.51180555555555496" footer="0.51180555555555496"/>
  <pageSetup paperSize="9" firstPageNumber="0"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
  <sheetViews>
    <sheetView topLeftCell="A34" zoomScaleNormal="100" workbookViewId="0">
      <selection activeCell="B20" sqref="B20"/>
    </sheetView>
  </sheetViews>
  <sheetFormatPr defaultRowHeight="12.75" x14ac:dyDescent="0.2"/>
  <cols>
    <col min="1" max="1" width="29.28515625" customWidth="1"/>
    <col min="2" max="2" width="44.42578125" customWidth="1"/>
    <col min="3" max="3" width="12" customWidth="1"/>
    <col min="4" max="4" width="8.7109375" customWidth="1"/>
    <col min="5" max="5" width="55.140625" customWidth="1"/>
    <col min="6" max="1025" width="8.7109375" customWidth="1"/>
  </cols>
  <sheetData>
    <row r="1" spans="1:5" ht="27.75" customHeight="1" x14ac:dyDescent="0.2">
      <c r="A1" s="218" t="s">
        <v>380</v>
      </c>
      <c r="B1" s="208"/>
      <c r="C1" s="210"/>
    </row>
    <row r="2" spans="1:5" ht="36.6" customHeight="1" x14ac:dyDescent="0.2">
      <c r="A2" s="1" t="s">
        <v>381</v>
      </c>
      <c r="B2" s="1"/>
      <c r="C2" s="1"/>
    </row>
    <row r="3" spans="1:5" ht="43.5" customHeight="1" x14ac:dyDescent="0.2">
      <c r="A3" s="1" t="s">
        <v>382</v>
      </c>
      <c r="B3" s="1"/>
      <c r="C3" s="1"/>
    </row>
    <row r="4" spans="1:5" ht="42" customHeight="1" x14ac:dyDescent="0.2">
      <c r="A4" s="1" t="s">
        <v>383</v>
      </c>
      <c r="B4" s="1"/>
      <c r="C4" s="1"/>
    </row>
    <row r="5" spans="1:5" s="181" customFormat="1" ht="27.75" customHeight="1" x14ac:dyDescent="0.2">
      <c r="A5" s="1" t="s">
        <v>384</v>
      </c>
      <c r="B5" s="1"/>
      <c r="C5" s="1"/>
    </row>
    <row r="6" spans="1:5" s="181" customFormat="1" ht="25.5" x14ac:dyDescent="0.2">
      <c r="A6" s="219" t="s">
        <v>322</v>
      </c>
      <c r="B6" s="220" t="s">
        <v>323</v>
      </c>
      <c r="C6" s="221" t="s">
        <v>385</v>
      </c>
      <c r="E6" s="185" t="s">
        <v>386</v>
      </c>
    </row>
    <row r="7" spans="1:5" s="181" customFormat="1" x14ac:dyDescent="0.2">
      <c r="A7" s="222" t="s">
        <v>0</v>
      </c>
      <c r="B7" s="223" t="s">
        <v>387</v>
      </c>
      <c r="C7" s="224"/>
    </row>
    <row r="8" spans="1:5" s="181" customFormat="1" x14ac:dyDescent="0.2">
      <c r="A8" s="225" t="s">
        <v>133</v>
      </c>
      <c r="B8" s="225" t="s">
        <v>387</v>
      </c>
      <c r="C8" s="209"/>
    </row>
    <row r="9" spans="1:5" s="181" customFormat="1" x14ac:dyDescent="0.2">
      <c r="A9" s="222" t="s">
        <v>328</v>
      </c>
      <c r="B9" s="223" t="s">
        <v>387</v>
      </c>
      <c r="C9" s="224"/>
    </row>
    <row r="10" spans="1:5" s="181" customFormat="1" x14ac:dyDescent="0.2">
      <c r="A10" s="225" t="s">
        <v>2</v>
      </c>
      <c r="B10" s="225" t="s">
        <v>387</v>
      </c>
      <c r="C10" s="209"/>
    </row>
    <row r="11" spans="1:5" s="181" customFormat="1" x14ac:dyDescent="0.2">
      <c r="A11" s="222" t="s">
        <v>136</v>
      </c>
      <c r="B11" s="223" t="s">
        <v>387</v>
      </c>
      <c r="C11" s="224"/>
    </row>
    <row r="12" spans="1:5" s="181" customFormat="1" x14ac:dyDescent="0.2">
      <c r="A12" s="225" t="s">
        <v>137</v>
      </c>
      <c r="B12" s="225" t="s">
        <v>387</v>
      </c>
      <c r="C12" s="209"/>
    </row>
    <row r="13" spans="1:5" s="181" customFormat="1" x14ac:dyDescent="0.2">
      <c r="A13" s="222" t="s">
        <v>388</v>
      </c>
      <c r="B13" s="223" t="s">
        <v>387</v>
      </c>
      <c r="C13" s="224"/>
    </row>
    <row r="14" spans="1:5" s="181" customFormat="1" x14ac:dyDescent="0.2">
      <c r="A14" s="225" t="s">
        <v>389</v>
      </c>
      <c r="B14" s="225" t="s">
        <v>387</v>
      </c>
      <c r="C14" s="209"/>
    </row>
    <row r="15" spans="1:5" s="181" customFormat="1" ht="25.5" x14ac:dyDescent="0.2">
      <c r="A15" s="222" t="s">
        <v>290</v>
      </c>
      <c r="B15" s="223" t="s">
        <v>387</v>
      </c>
      <c r="C15" s="224"/>
    </row>
    <row r="16" spans="1:5" s="181" customFormat="1" ht="25.5" x14ac:dyDescent="0.2">
      <c r="A16" s="225" t="s">
        <v>390</v>
      </c>
      <c r="B16" s="225" t="s">
        <v>387</v>
      </c>
      <c r="C16" s="209"/>
    </row>
    <row r="17" spans="1:3" s="181" customFormat="1" ht="25.5" x14ac:dyDescent="0.2">
      <c r="A17" s="222" t="s">
        <v>391</v>
      </c>
      <c r="B17" s="223" t="s">
        <v>387</v>
      </c>
      <c r="C17" s="224"/>
    </row>
    <row r="18" spans="1:3" s="181" customFormat="1" ht="25.5" x14ac:dyDescent="0.2">
      <c r="A18" s="225" t="s">
        <v>291</v>
      </c>
      <c r="B18" s="225" t="s">
        <v>387</v>
      </c>
      <c r="C18" s="209"/>
    </row>
    <row r="19" spans="1:3" s="181" customFormat="1" ht="25.5" x14ac:dyDescent="0.2">
      <c r="A19" s="222" t="s">
        <v>146</v>
      </c>
      <c r="B19" s="223" t="s">
        <v>387</v>
      </c>
      <c r="C19" s="224"/>
    </row>
    <row r="20" spans="1:3" s="181" customFormat="1" x14ac:dyDescent="0.2">
      <c r="A20" s="208" t="s">
        <v>292</v>
      </c>
      <c r="B20" s="208" t="s">
        <v>392</v>
      </c>
      <c r="C20" s="209"/>
    </row>
    <row r="21" spans="1:3" s="181" customFormat="1" ht="38.25" x14ac:dyDescent="0.2">
      <c r="A21" s="226" t="s">
        <v>293</v>
      </c>
      <c r="B21" s="227" t="s">
        <v>393</v>
      </c>
      <c r="C21" s="228" t="s">
        <v>330</v>
      </c>
    </row>
    <row r="22" spans="1:3" s="181" customFormat="1" ht="38.25" x14ac:dyDescent="0.2">
      <c r="A22" s="208" t="s">
        <v>394</v>
      </c>
      <c r="B22" s="208" t="s">
        <v>395</v>
      </c>
      <c r="C22" s="229" t="s">
        <v>330</v>
      </c>
    </row>
    <row r="23" spans="1:3" s="181" customFormat="1" ht="25.5" x14ac:dyDescent="0.2">
      <c r="A23" s="226" t="s">
        <v>396</v>
      </c>
      <c r="B23" s="227" t="s">
        <v>397</v>
      </c>
      <c r="C23" s="228" t="s">
        <v>330</v>
      </c>
    </row>
    <row r="24" spans="1:3" s="181" customFormat="1" ht="25.5" x14ac:dyDescent="0.2">
      <c r="A24" s="225" t="s">
        <v>296</v>
      </c>
      <c r="B24" s="225" t="s">
        <v>387</v>
      </c>
      <c r="C24" s="229"/>
    </row>
    <row r="25" spans="1:3" s="181" customFormat="1" ht="25.5" x14ac:dyDescent="0.2">
      <c r="A25" s="226" t="s">
        <v>398</v>
      </c>
      <c r="B25" s="227" t="s">
        <v>399</v>
      </c>
      <c r="C25" s="228" t="s">
        <v>330</v>
      </c>
    </row>
    <row r="26" spans="1:3" s="181" customFormat="1" x14ac:dyDescent="0.2">
      <c r="A26" s="225" t="s">
        <v>298</v>
      </c>
      <c r="B26" s="225" t="s">
        <v>387</v>
      </c>
      <c r="C26" s="229"/>
    </row>
    <row r="27" spans="1:3" s="181" customFormat="1" ht="38.25" x14ac:dyDescent="0.2">
      <c r="A27" s="226" t="s">
        <v>149</v>
      </c>
      <c r="B27" s="227" t="s">
        <v>400</v>
      </c>
      <c r="C27" s="228" t="s">
        <v>330</v>
      </c>
    </row>
    <row r="28" spans="1:3" s="181" customFormat="1" ht="51" x14ac:dyDescent="0.2">
      <c r="A28" s="208" t="s">
        <v>150</v>
      </c>
      <c r="B28" s="208" t="s">
        <v>401</v>
      </c>
      <c r="C28" s="229" t="s">
        <v>330</v>
      </c>
    </row>
    <row r="29" spans="1:3" s="181" customFormat="1" ht="38.25" x14ac:dyDescent="0.2">
      <c r="A29" s="226" t="s">
        <v>151</v>
      </c>
      <c r="B29" s="227" t="s">
        <v>402</v>
      </c>
      <c r="C29" s="228" t="s">
        <v>330</v>
      </c>
    </row>
    <row r="30" spans="1:3" s="181" customFormat="1" ht="38.25" x14ac:dyDescent="0.2">
      <c r="A30" s="208" t="s">
        <v>403</v>
      </c>
      <c r="B30" s="208" t="s">
        <v>404</v>
      </c>
      <c r="C30" s="229" t="s">
        <v>330</v>
      </c>
    </row>
    <row r="31" spans="1:3" s="181" customFormat="1" ht="63.75" x14ac:dyDescent="0.2">
      <c r="A31" s="226" t="s">
        <v>405</v>
      </c>
      <c r="B31" s="227" t="s">
        <v>406</v>
      </c>
      <c r="C31" s="228" t="s">
        <v>330</v>
      </c>
    </row>
    <row r="32" spans="1:3" s="181" customFormat="1" ht="25.5" x14ac:dyDescent="0.2">
      <c r="A32" s="208" t="s">
        <v>301</v>
      </c>
      <c r="B32" s="208" t="s">
        <v>407</v>
      </c>
      <c r="C32" s="229" t="s">
        <v>330</v>
      </c>
    </row>
    <row r="33" spans="1:3" s="181" customFormat="1" ht="78" customHeight="1" x14ac:dyDescent="0.2">
      <c r="A33" s="226" t="s">
        <v>408</v>
      </c>
      <c r="B33" s="227" t="s">
        <v>409</v>
      </c>
      <c r="C33" s="228" t="s">
        <v>330</v>
      </c>
    </row>
    <row r="34" spans="1:3" s="181" customFormat="1" ht="38.25" x14ac:dyDescent="0.2">
      <c r="A34" s="208" t="s">
        <v>304</v>
      </c>
      <c r="B34" s="208" t="s">
        <v>410</v>
      </c>
      <c r="C34" s="229" t="s">
        <v>330</v>
      </c>
    </row>
    <row r="35" spans="1:3" x14ac:dyDescent="0.2">
      <c r="A35" s="222" t="s">
        <v>411</v>
      </c>
      <c r="B35" s="223" t="s">
        <v>387</v>
      </c>
      <c r="C35" s="224"/>
    </row>
    <row r="36" spans="1:3" ht="76.5" x14ac:dyDescent="0.2">
      <c r="A36" s="208" t="s">
        <v>412</v>
      </c>
      <c r="B36" s="208" t="s">
        <v>413</v>
      </c>
      <c r="C36" s="229"/>
    </row>
    <row r="37" spans="1:3" ht="63.75" x14ac:dyDescent="0.2">
      <c r="A37" s="226" t="s">
        <v>172</v>
      </c>
      <c r="B37" s="230" t="s">
        <v>414</v>
      </c>
      <c r="C37" s="228"/>
    </row>
    <row r="38" spans="1:3" ht="63.75" x14ac:dyDescent="0.2">
      <c r="A38" s="208" t="s">
        <v>307</v>
      </c>
      <c r="B38" s="231" t="s">
        <v>415</v>
      </c>
      <c r="C38" s="229"/>
    </row>
    <row r="39" spans="1:3" ht="63.75" x14ac:dyDescent="0.2">
      <c r="A39" s="226" t="s">
        <v>308</v>
      </c>
      <c r="B39" s="230" t="s">
        <v>416</v>
      </c>
      <c r="C39" s="228"/>
    </row>
    <row r="40" spans="1:3" ht="25.5" x14ac:dyDescent="0.2">
      <c r="A40" s="208" t="s">
        <v>309</v>
      </c>
      <c r="B40" s="208" t="s">
        <v>417</v>
      </c>
      <c r="C40" s="229"/>
    </row>
  </sheetData>
  <mergeCells count="4">
    <mergeCell ref="A2:C2"/>
    <mergeCell ref="A3:C3"/>
    <mergeCell ref="A4:C4"/>
    <mergeCell ref="A5:C5"/>
  </mergeCells>
  <pageMargins left="0.70833333333333304" right="0.70833333333333304" top="0.74791666666666701" bottom="0.74791666666666701"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98</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14</vt:i4>
      </vt:variant>
    </vt:vector>
  </HeadingPairs>
  <TitlesOfParts>
    <vt:vector size="21" baseType="lpstr">
      <vt:lpstr>Per convalida</vt:lpstr>
      <vt:lpstr>Tempistica</vt:lpstr>
      <vt:lpstr>Scheda Infrastrutture</vt:lpstr>
      <vt:lpstr>Scheda GSA</vt:lpstr>
      <vt:lpstr>Piano alienazioni</vt:lpstr>
      <vt:lpstr>Istruz Scheda Infrastrutture</vt:lpstr>
      <vt:lpstr>Istruzioni Scheda GSA</vt:lpstr>
      <vt:lpstr>'Scheda GSA'!_FiltroDatabase</vt:lpstr>
      <vt:lpstr>'Istruz Scheda Infrastrutture'!Area_stampa</vt:lpstr>
      <vt:lpstr>Beni_economali</vt:lpstr>
      <vt:lpstr>biomedico</vt:lpstr>
      <vt:lpstr>economali</vt:lpstr>
      <vt:lpstr>informatiche</vt:lpstr>
      <vt:lpstr>Lavori</vt:lpstr>
      <vt:lpstr>Macroarea</vt:lpstr>
      <vt:lpstr>Priorità</vt:lpstr>
      <vt:lpstr>Scheda_3</vt:lpstr>
      <vt:lpstr>Tecnologie_biomediche</vt:lpstr>
      <vt:lpstr>Tecnologie_informatiche</vt:lpstr>
      <vt:lpstr>tipologia</vt:lpstr>
      <vt:lpstr>'Istruzioni Scheda GSA'!Titoli_stampa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Rombini Fabio</dc:creator>
  <dc:description/>
  <cp:lastModifiedBy>Magrini</cp:lastModifiedBy>
  <cp:revision>2</cp:revision>
  <dcterms:created xsi:type="dcterms:W3CDTF">2018-02-02T11:34:37Z</dcterms:created>
  <dcterms:modified xsi:type="dcterms:W3CDTF">2022-11-15T08:37:32Z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0x0101005CAB6B25C5E17F4A9E7C6798A912B8D5</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